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4800" activeTab="0"/>
  </bookViews>
  <sheets>
    <sheet name="調(1)件数" sheetId="1" r:id="rId1"/>
    <sheet name="調(2)従業員" sheetId="2" r:id="rId2"/>
    <sheet name="調(3)産業" sheetId="3" r:id="rId3"/>
    <sheet name="調(4)事項" sheetId="4" r:id="rId4"/>
    <sheet name="調(5)日数" sheetId="5" r:id="rId5"/>
    <sheet name="不(1)件数" sheetId="6" r:id="rId6"/>
    <sheet name="不(2)従業員" sheetId="7" r:id="rId7"/>
    <sheet name="不(3)産業" sheetId="8" r:id="rId8"/>
    <sheet name="不(4)号" sheetId="9" r:id="rId9"/>
    <sheet name="不(5)日数" sheetId="10" r:id="rId10"/>
    <sheet name="不(5)日数2" sheetId="11" r:id="rId11"/>
    <sheet name="資" sheetId="12" r:id="rId12"/>
    <sheet name="相" sheetId="13" r:id="rId13"/>
  </sheets>
  <definedNames>
    <definedName name="_xlnm.Print_Area" localSheetId="11">'資'!$A$1:$H$45</definedName>
    <definedName name="_xlnm.Print_Area" localSheetId="0">'調(1)件数'!$A$1:$L$44</definedName>
    <definedName name="_xlnm.Print_Area" localSheetId="3">'調(4)事項'!$A$1:$H$47</definedName>
    <definedName name="_xlnm.Print_Area" localSheetId="4">'調(5)日数'!$A$1:$I$38</definedName>
    <definedName name="_xlnm.Print_Area" localSheetId="5">'不(1)件数'!$A$1:$M$46</definedName>
    <definedName name="_xlnm.Print_Area" localSheetId="9">'不(5)日数'!$A$1:$I$40</definedName>
  </definedNames>
  <calcPr fullCalcOnLoad="1"/>
</workbook>
</file>

<file path=xl/sharedStrings.xml><?xml version="1.0" encoding="utf-8"?>
<sst xmlns="http://schemas.openxmlformats.org/spreadsheetml/2006/main" count="391" uniqueCount="162">
  <si>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</si>
  <si>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</si>
  <si>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</si>
  <si>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</si>
  <si>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</si>
  <si>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</si>
  <si>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</si>
  <si>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</si>
  <si>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</si>
  <si>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</si>
  <si>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取扱件数</t>
  </si>
  <si>
    <t>前年繰越</t>
  </si>
  <si>
    <t>新規開始</t>
  </si>
  <si>
    <t>計</t>
  </si>
  <si>
    <t>終結件数</t>
  </si>
  <si>
    <t>次年繰越</t>
  </si>
  <si>
    <t>解　決</t>
  </si>
  <si>
    <t>取　下</t>
  </si>
  <si>
    <t>打　切</t>
  </si>
  <si>
    <t>不　調</t>
  </si>
  <si>
    <t>裁　定</t>
  </si>
  <si>
    <t>61年</t>
  </si>
  <si>
    <t>62年</t>
  </si>
  <si>
    <t>63年</t>
  </si>
  <si>
    <t>元年</t>
  </si>
  <si>
    <t>2年</t>
  </si>
  <si>
    <t>3年</t>
  </si>
  <si>
    <t>4年</t>
  </si>
  <si>
    <t>5年</t>
  </si>
  <si>
    <t>6年</t>
  </si>
  <si>
    <t>7年</t>
  </si>
  <si>
    <t>8年</t>
  </si>
  <si>
    <t>9年</t>
  </si>
  <si>
    <t>１．労働争議の調整</t>
  </si>
  <si>
    <t>従業員数</t>
  </si>
  <si>
    <t>49人以下</t>
  </si>
  <si>
    <t>50～99人</t>
  </si>
  <si>
    <t>100～199人</t>
  </si>
  <si>
    <t>200～299人</t>
  </si>
  <si>
    <t>300～499人</t>
  </si>
  <si>
    <t>500～999人</t>
  </si>
  <si>
    <t>不詳</t>
  </si>
  <si>
    <t>件数（件）</t>
  </si>
  <si>
    <t>割合（％）</t>
  </si>
  <si>
    <t>業種</t>
  </si>
  <si>
    <t>農・林・漁・鉱業</t>
  </si>
  <si>
    <t>建設業</t>
  </si>
  <si>
    <t>製造業</t>
  </si>
  <si>
    <t>情報通信業</t>
  </si>
  <si>
    <t>卸売・小売業</t>
  </si>
  <si>
    <t>医療・福祉</t>
  </si>
  <si>
    <t>教育・学習支援事業</t>
  </si>
  <si>
    <t>公務</t>
  </si>
  <si>
    <t>組合承認・組合活動等</t>
  </si>
  <si>
    <t>協約締結・全面改定</t>
  </si>
  <si>
    <t>協約効力・解釈</t>
  </si>
  <si>
    <t>賃金等</t>
  </si>
  <si>
    <t>給与以外の労働条件</t>
  </si>
  <si>
    <t>経営又は人事</t>
  </si>
  <si>
    <t>団交促進</t>
  </si>
  <si>
    <t>事前協議制</t>
  </si>
  <si>
    <t>その他</t>
  </si>
  <si>
    <t>1件当たりの調整事項数平均</t>
  </si>
  <si>
    <t>新規開始件数（件）</t>
  </si>
  <si>
    <t>調整事項内訳（件）</t>
  </si>
  <si>
    <t>総平均日数</t>
  </si>
  <si>
    <t>解決</t>
  </si>
  <si>
    <t>取下</t>
  </si>
  <si>
    <t>打切</t>
  </si>
  <si>
    <t>不調</t>
  </si>
  <si>
    <t>裁定</t>
  </si>
  <si>
    <t>終結区分別</t>
  </si>
  <si>
    <t>（５）終結区分別平均所要日数（最近５年間）</t>
  </si>
  <si>
    <t>-</t>
  </si>
  <si>
    <t>-</t>
  </si>
  <si>
    <t>新規申立</t>
  </si>
  <si>
    <t>取下・和解</t>
  </si>
  <si>
    <t>無関与和解</t>
  </si>
  <si>
    <t>関与和解</t>
  </si>
  <si>
    <t>命令・決定</t>
  </si>
  <si>
    <t>全部救済</t>
  </si>
  <si>
    <t>一部救済</t>
  </si>
  <si>
    <t>棄却</t>
  </si>
  <si>
    <t>却下</t>
  </si>
  <si>
    <t>終結件数計</t>
  </si>
  <si>
    <t>次年繰越</t>
  </si>
  <si>
    <t>２．不当労働行為の審査</t>
  </si>
  <si>
    <t>号別</t>
  </si>
  <si>
    <t>1号関係</t>
  </si>
  <si>
    <t>2号関係</t>
  </si>
  <si>
    <t>3号関係</t>
  </si>
  <si>
    <t>4号関係</t>
  </si>
  <si>
    <t>新規申立事件総数</t>
  </si>
  <si>
    <t>和解・取下</t>
  </si>
  <si>
    <t>新規申請</t>
  </si>
  <si>
    <t>資格あり</t>
  </si>
  <si>
    <t>資格なし</t>
  </si>
  <si>
    <t>法人登記</t>
  </si>
  <si>
    <t>委員推薦</t>
  </si>
  <si>
    <t>労働者供給事業</t>
  </si>
  <si>
    <t>新規申請総件数</t>
  </si>
  <si>
    <t>不当労働行為
救済申立て</t>
  </si>
  <si>
    <t>３．労働組合の資格審査</t>
  </si>
  <si>
    <t>調整に関するもの</t>
  </si>
  <si>
    <t>不当労働行為に関するもの</t>
  </si>
  <si>
    <t>資格審査に関するもの</t>
  </si>
  <si>
    <t>その他の相談</t>
  </si>
  <si>
    <t>(0)</t>
  </si>
  <si>
    <t>４．相談件数</t>
  </si>
  <si>
    <t>-</t>
  </si>
  <si>
    <t>（１）調整事件取扱件数（最近10年間）</t>
  </si>
  <si>
    <t>集計対象は、「あっせん」「調停」及び「仲裁」の事件である。</t>
  </si>
  <si>
    <t>複数の調整事項にわたる申請もあるため、調整事項内訳の件数の合計は、
新規開始件数とは一致していない。</t>
  </si>
  <si>
    <t>終結件数（件）</t>
  </si>
  <si>
    <t>総平均日数（日）</t>
  </si>
  <si>
    <t>1,000人以上</t>
  </si>
  <si>
    <t>１号…組合員であること等を理由とする不利益取扱い
２号…正当な理由のない団体交渉拒否
３号…組合の結成・運営に対する支配・介入
４号…労働委員会に申立てをしたこと等を理由とする不利益取扱い</t>
  </si>
  <si>
    <t>（１）資格審査取扱件数（最近５年間）</t>
  </si>
  <si>
    <t>（４）調整事項別係属状況（最近５年間）</t>
  </si>
  <si>
    <t>（１）不当労働行為事件取扱件数（最近10年間）</t>
  </si>
  <si>
    <t>20年</t>
  </si>
  <si>
    <t>分類不能</t>
  </si>
  <si>
    <t>21年</t>
  </si>
  <si>
    <t>運輸・郵便業</t>
  </si>
  <si>
    <t>金融・保険・不動産・物品賃貸業</t>
  </si>
  <si>
    <t>教育・学習支援業</t>
  </si>
  <si>
    <t>電気・ガス・熱供給・水道業</t>
  </si>
  <si>
    <t>22年</t>
  </si>
  <si>
    <t>終結区分のうち「裁定」については、過去10年間に仲裁事件の係属がなかったため、
対象となる事件が存在しない。</t>
  </si>
  <si>
    <t>複合サービス事業</t>
  </si>
  <si>
    <t>　①全体</t>
  </si>
  <si>
    <t>　②民間のみ</t>
  </si>
  <si>
    <t>うち民間（日）</t>
  </si>
  <si>
    <t>終結件数（件）
（民間関係）</t>
  </si>
  <si>
    <t xml:space="preserve"> ③長期係属事件以外</t>
  </si>
  <si>
    <t>うち、長期以外</t>
  </si>
  <si>
    <t>（注1）</t>
  </si>
  <si>
    <t>（注2）</t>
  </si>
  <si>
    <t>（注3）</t>
  </si>
  <si>
    <t>（注）</t>
  </si>
  <si>
    <t>（注）１件の申立てについて複数の申立事由があるケースがあるため、該当号別件数の
　　　合計は、新規申立事件総数と一致していない。</t>
  </si>
  <si>
    <t>（注）一部分離命令は含まない。</t>
  </si>
  <si>
    <t>（注1）一部分離命令は含まない。</t>
  </si>
  <si>
    <t>（注2）「長期係属事件」とは、申立てから終結まで５年以上を要したもの。</t>
  </si>
  <si>
    <t>（注）（　）内は、申請・申立てに至った件数で内数。</t>
  </si>
  <si>
    <t>終結件数（件）
（長期以外）</t>
  </si>
  <si>
    <t>平成22年については、中央労働委員会への移管により終結した事件が１件ある。</t>
  </si>
  <si>
    <t>23年</t>
  </si>
  <si>
    <t>その他サービス業</t>
  </si>
  <si>
    <t>福利厚生</t>
  </si>
  <si>
    <t>24年</t>
  </si>
  <si>
    <t>25年</t>
  </si>
  <si>
    <t>26年</t>
  </si>
  <si>
    <t>　　　　　-</t>
  </si>
  <si>
    <t>　　　-</t>
  </si>
  <si>
    <t>27年</t>
  </si>
  <si>
    <t>（２）従業員規模別件数（平成27年）</t>
  </si>
  <si>
    <t>（３）産業別件数（平成27年）</t>
  </si>
  <si>
    <t>（注）過去５年間に、不調又は裁定により終結した事件はなかった。</t>
  </si>
  <si>
    <t>（４）労働組合法第７条該当号別件数（平成27年）</t>
  </si>
  <si>
    <t>（２）係属事由別新規件数（平成27年）</t>
  </si>
  <si>
    <t>注：グラフ元データ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</si>
</sst>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%"/>
    <numFmt numFmtId="179" formatCode="#,##0.00_ "/>
    <numFmt numFmtId="180" formatCode="#,##0.0_);[Red]\(#,##0.0\)"/>
    <numFmt numFmtId="181" formatCode="#,##0_);\(#,##0\)"/>
    <numFmt numFmtId="182" formatCode="#,##0_);[Red]\(#,##0\)"/>
    <numFmt numFmtId="183" formatCode="0_);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2.75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14.25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color indexed="8"/>
      <name val="ＭＳ Ｐゴシック"/>
      <family val="3"/>
    </font>
    <font>
      <sz val="14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uble"/>
    </border>
    <border>
      <left style="thin"/>
      <right style="thin"/>
      <top style="dotted"/>
      <bottom style="dott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9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horizontal="center" vertical="center"/>
    </xf>
    <xf numFmtId="177" fontId="2" fillId="0" borderId="2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180" fontId="2" fillId="0" borderId="0" xfId="0" applyNumberFormat="1" applyFont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0" fillId="0" borderId="2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81" fontId="2" fillId="0" borderId="22" xfId="0" applyNumberFormat="1" applyFont="1" applyBorder="1" applyAlignment="1">
      <alignment/>
    </xf>
    <xf numFmtId="181" fontId="0" fillId="0" borderId="31" xfId="0" applyNumberFormat="1" applyFont="1" applyBorder="1" applyAlignment="1">
      <alignment/>
    </xf>
    <xf numFmtId="181" fontId="2" fillId="0" borderId="20" xfId="0" applyNumberFormat="1" applyFont="1" applyBorder="1" applyAlignment="1">
      <alignment vertical="top"/>
    </xf>
    <xf numFmtId="49" fontId="2" fillId="0" borderId="28" xfId="0" applyNumberFormat="1" applyFont="1" applyBorder="1" applyAlignment="1">
      <alignment horizontal="right" vertical="top"/>
    </xf>
    <xf numFmtId="183" fontId="2" fillId="0" borderId="28" xfId="0" applyNumberFormat="1" applyFont="1" applyBorder="1" applyAlignment="1">
      <alignment horizontal="right" vertical="top"/>
    </xf>
    <xf numFmtId="181" fontId="0" fillId="0" borderId="20" xfId="0" applyNumberFormat="1" applyFont="1" applyBorder="1" applyAlignment="1">
      <alignment vertical="top"/>
    </xf>
    <xf numFmtId="0" fontId="2" fillId="0" borderId="27" xfId="0" applyFont="1" applyBorder="1" applyAlignment="1">
      <alignment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left" vertical="center"/>
    </xf>
    <xf numFmtId="176" fontId="2" fillId="0" borderId="3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indent="1"/>
    </xf>
    <xf numFmtId="0" fontId="0" fillId="0" borderId="13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left" vertical="center" indent="1"/>
    </xf>
    <xf numFmtId="0" fontId="0" fillId="0" borderId="29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0" fontId="2" fillId="0" borderId="44" xfId="0" applyFont="1" applyBorder="1" applyAlignment="1">
      <alignment horizontal="left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調整事件取扱件数（最近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'調(1)件数'!#REF!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'調(1)件数'!#REF!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'調(1)件数'!#REF!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'調(1)件数'!#REF!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10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'調(1)件数'!#REF!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'調(1)件数'!#REF!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4188552"/>
        <c:axId val="16370377"/>
      </c:barChart>
      <c:catAx>
        <c:axId val="24188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70377"/>
        <c:crosses val="autoZero"/>
        <c:auto val="1"/>
        <c:lblOffset val="100"/>
        <c:tickLblSkip val="1"/>
        <c:noMultiLvlLbl val="0"/>
      </c:catAx>
      <c:valAx>
        <c:axId val="163703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885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労働組合法第７条該当号別件数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75"/>
          <c:y val="0.1575"/>
          <c:w val="0.943"/>
          <c:h val="0.805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0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'不(4)号'!$A$5:$A$8</c:f>
              <c:strCache/>
            </c:strRef>
          </c:cat>
          <c:val>
            <c:numRef>
              <c:f>'不(4)号'!$C$5:$C$8</c:f>
              <c:numCache/>
            </c:numRef>
          </c:val>
        </c:ser>
        <c:axId val="17342074"/>
        <c:axId val="21860939"/>
      </c:barChart>
      <c:catAx>
        <c:axId val="17342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60939"/>
        <c:crosses val="autoZero"/>
        <c:auto val="1"/>
        <c:lblOffset val="100"/>
        <c:tickLblSkip val="1"/>
        <c:noMultiLvlLbl val="0"/>
      </c:catAx>
      <c:valAx>
        <c:axId val="218609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23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420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平均所要日数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'不(5)日数'!#REF!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'不(5)日数'!#REF!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'不(5)日数'!#REF!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'不(5)日数'!#REF!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'不(5)日数'!#REF!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'不(5)日数'!#REF!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'不(5)日数'!#REF!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'不(5)日数'!#REF!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'不(5)日数'!#REF!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'不(5)日数'!#REF!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'不(5)日数'!#REF!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'不(5)日数'!#REF!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'不(5)日数'!#REF!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'不(5)日数'!#REF!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'不(5)日数'!#REF!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'不(5)日数'!#REF!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'不(5)日数'!#REF!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'不(5)日数'!#REF!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'不(5)日数'!#REF!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'不(5)日数'!#REF!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'不(5)日数'!#REF!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530724"/>
        <c:axId val="25905605"/>
      </c:lineChart>
      <c:catAx>
        <c:axId val="62530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05605"/>
        <c:crosses val="autoZero"/>
        <c:auto val="1"/>
        <c:lblOffset val="100"/>
        <c:tickLblSkip val="1"/>
        <c:noMultiLvlLbl val="0"/>
      </c:catAx>
      <c:valAx>
        <c:axId val="259056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307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〈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参考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平均所要日数の推移（最近５年間）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215"/>
          <c:w val="0.767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'不(5)日数'!$J$21</c:f>
              <c:strCache>
                <c:ptCount val="1"/>
                <c:pt idx="0">
                  <c:v>総平均日数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'不(5)日数'!$K$20:$O$20</c:f>
              <c:strCache/>
            </c:strRef>
          </c:cat>
          <c:val>
            <c:numRef>
              <c:f>'不(5)日数'!$K$21:$O$21</c:f>
              <c:numCache/>
            </c:numRef>
          </c:val>
          <c:smooth val="0"/>
        </c:ser>
        <c:ser>
          <c:idx val="1"/>
          <c:order val="1"/>
          <c:tx>
            <c:strRef>
              <c:f>'不(5)日数'!$J$22</c:f>
              <c:strCache>
                <c:ptCount val="1"/>
                <c:pt idx="0">
                  <c:v>命令・決定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'不(5)日数'!$K$20:$O$20</c:f>
              <c:strCache/>
            </c:strRef>
          </c:cat>
          <c:val>
            <c:numRef>
              <c:f>'不(5)日数'!$K$22:$O$22</c:f>
              <c:numCache/>
            </c:numRef>
          </c:val>
          <c:smooth val="0"/>
        </c:ser>
        <c:ser>
          <c:idx val="2"/>
          <c:order val="2"/>
          <c:tx>
            <c:strRef>
              <c:f>'不(5)日数'!$J$23</c:f>
              <c:strCache>
                <c:ptCount val="1"/>
                <c:pt idx="0">
                  <c:v>和解・取下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'不(5)日数'!$K$20:$O$20</c:f>
              <c:strCache/>
            </c:strRef>
          </c:cat>
          <c:val>
            <c:numRef>
              <c:f>'不(5)日数'!$K$23:$O$23</c:f>
              <c:numCache/>
            </c:numRef>
          </c:val>
          <c:smooth val="0"/>
        </c:ser>
        <c:marker val="1"/>
        <c:axId val="31823854"/>
        <c:axId val="17979231"/>
      </c:lineChart>
      <c:catAx>
        <c:axId val="31823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79231"/>
        <c:crosses val="autoZero"/>
        <c:auto val="1"/>
        <c:lblOffset val="100"/>
        <c:tickLblSkip val="1"/>
        <c:noMultiLvlLbl val="0"/>
      </c:catAx>
      <c:valAx>
        <c:axId val="179792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23854"/>
        <c:crossesAt val="1"/>
        <c:crossBetween val="midCat"/>
        <c:dispUnits/>
        <c:majorUnit val="4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415"/>
          <c:w val="0.1922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平均所要日数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'不(5)日数2'!#REF!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'不(5)日数2'!#REF!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'不(5)日数2'!#REF!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'不(5)日数2'!#REF!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'不(5)日数2'!#REF!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'不(5)日数2'!#REF!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'不(5)日数2'!#REF!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'不(5)日数2'!#REF!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'不(5)日数2'!#REF!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'不(5)日数2'!#REF!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'不(5)日数2'!#REF!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'不(5)日数2'!#REF!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'不(5)日数2'!#REF!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'不(5)日数2'!#REF!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'不(5)日数2'!#REF!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'不(5)日数2'!#REF!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'不(5)日数2'!#REF!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'不(5)日数2'!#REF!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'不(5)日数2'!#REF!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'不(5)日数2'!#REF!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'不(5)日数2'!#REF!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595352"/>
        <c:axId val="47031577"/>
      </c:lineChart>
      <c:catAx>
        <c:axId val="27595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031577"/>
        <c:crosses val="autoZero"/>
        <c:auto val="1"/>
        <c:lblOffset val="100"/>
        <c:tickLblSkip val="1"/>
        <c:noMultiLvlLbl val="0"/>
      </c:catAx>
      <c:valAx>
        <c:axId val="470315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953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係属事由別新規件数（総数＝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155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件）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6"/>
          <c:y val="0.282"/>
          <c:w val="0.38175"/>
          <c:h val="0.65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openDmnd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sphere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20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smGrid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労働者供給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0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multiLvlStrRef>
              <c:f>'資'!$A$23:$B$26</c:f>
              <c:multiLvlStrCache/>
            </c:multiLvlStrRef>
          </c:cat>
          <c:val>
            <c:numRef>
              <c:f>'資'!$C$23:$C$26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〈参考〉　調整事件取扱件数の推移（過去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年間）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365"/>
          <c:w val="0.9445"/>
          <c:h val="0.7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'調(1)件数'!$B$47</c:f>
              <c:strCache>
                <c:ptCount val="1"/>
                <c:pt idx="0">
                  <c:v>前年繰越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'調(1)件数'!$C$46:$AF$46</c:f>
              <c:strCache/>
            </c:strRef>
          </c:cat>
          <c:val>
            <c:numRef>
              <c:f>'調(1)件数'!$C$47:$AF$47</c:f>
              <c:numCache/>
            </c:numRef>
          </c:val>
        </c:ser>
        <c:ser>
          <c:idx val="1"/>
          <c:order val="1"/>
          <c:tx>
            <c:strRef>
              <c:f>'調(1)件数'!$B$48</c:f>
              <c:strCache>
                <c:ptCount val="1"/>
                <c:pt idx="0">
                  <c:v>新規開始</c:v>
                </c:pt>
              </c:strCache>
            </c:strRef>
          </c:tx>
          <c:spPr>
            <a:pattFill prst="pct2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'調(1)件数'!$C$46:$AF$46</c:f>
              <c:strCache/>
            </c:strRef>
          </c:cat>
          <c:val>
            <c:numRef>
              <c:f>'調(1)件数'!$C$48:$AF$48</c:f>
              <c:numCache/>
            </c:numRef>
          </c:val>
        </c:ser>
        <c:overlap val="100"/>
        <c:gapWidth val="100"/>
        <c:axId val="13115666"/>
        <c:axId val="50932131"/>
      </c:barChart>
      <c:catAx>
        <c:axId val="13115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32131"/>
        <c:crosses val="autoZero"/>
        <c:auto val="1"/>
        <c:lblOffset val="100"/>
        <c:tickLblSkip val="5"/>
        <c:noMultiLvlLbl val="0"/>
      </c:catAx>
      <c:valAx>
        <c:axId val="509321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35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156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175"/>
          <c:y val="0.886"/>
          <c:w val="0.23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従業員規模別件数　（総数＝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87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件）</a:t>
            </a:r>
          </a:p>
        </c:rich>
      </c:tx>
      <c:layout>
        <c:manualLayout>
          <c:xMode val="factor"/>
          <c:yMode val="factor"/>
          <c:x val="-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6"/>
          <c:y val="0.23075"/>
          <c:w val="0.45875"/>
          <c:h val="0.62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ivot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sphere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20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laid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openDmnd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lgConfetti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人以下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100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199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200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299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300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499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500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999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1,000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人以上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不詳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'調(2)従業員'!$A$5:$A$12</c:f>
              <c:strCache/>
            </c:strRef>
          </c:cat>
          <c:val>
            <c:numRef>
              <c:f>'調(2)従業員'!$B$5:$B$12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産業別件数　（総数＝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87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件）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5"/>
          <c:y val="0.2225"/>
          <c:w val="0.36925"/>
          <c:h val="0.58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sphere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laid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Dn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gCheck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gConfetti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wd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ivot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ltHorz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pattFill prst="pct60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pattFill prst="openDmnd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pattFill prst="smGrid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教育・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学習支援業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その他ｻｰﾋﾞｽ業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'調(3)産業'!$A$5:$A$17</c:f>
              <c:strCache/>
            </c:strRef>
          </c:cat>
          <c:val>
            <c:numRef>
              <c:f>'調(3)産業'!$B$5:$B$17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調整事項別係属状況（最近５年間）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0885"/>
          <c:w val="0.956"/>
          <c:h val="0.6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'調(4)事項'!$B$6</c:f>
              <c:strCache>
                <c:ptCount val="1"/>
                <c:pt idx="0">
                  <c:v>組合承認・組合活動等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'調(4)事項'!$C$4:$G$4</c:f>
              <c:strCache/>
            </c:strRef>
          </c:cat>
          <c:val>
            <c:numRef>
              <c:f>'調(4)事項'!$C$6:$G$6</c:f>
              <c:numCache/>
            </c:numRef>
          </c:val>
        </c:ser>
        <c:ser>
          <c:idx val="1"/>
          <c:order val="1"/>
          <c:tx>
            <c:strRef>
              <c:f>'調(4)事項'!$B$7</c:f>
              <c:strCache>
                <c:ptCount val="1"/>
                <c:pt idx="0">
                  <c:v>協約締結・全面改定</c:v>
                </c:pt>
              </c:strCache>
            </c:strRef>
          </c:tx>
          <c:spPr>
            <a:solidFill>
              <a:srgbClr val="993366"/>
            </a:solid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'調(4)事項'!$C$4:$G$4</c:f>
              <c:strCache/>
            </c:strRef>
          </c:cat>
          <c:val>
            <c:numRef>
              <c:f>'調(4)事項'!$C$7:$G$7</c:f>
              <c:numCache/>
            </c:numRef>
          </c:val>
        </c:ser>
        <c:ser>
          <c:idx val="2"/>
          <c:order val="2"/>
          <c:tx>
            <c:strRef>
              <c:f>'調(4)事項'!$B$8</c:f>
              <c:strCache>
                <c:ptCount val="1"/>
                <c:pt idx="0">
                  <c:v>協約効力・解釈</c:v>
                </c:pt>
              </c:strCache>
            </c:strRef>
          </c:tx>
          <c:spPr>
            <a:solidFill>
              <a:srgbClr val="FFFFCC"/>
            </a:solid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'調(4)事項'!$C$4:$G$4</c:f>
              <c:strCache/>
            </c:strRef>
          </c:cat>
          <c:val>
            <c:numRef>
              <c:f>'調(4)事項'!$C$8:$G$8</c:f>
              <c:numCache/>
            </c:numRef>
          </c:val>
        </c:ser>
        <c:ser>
          <c:idx val="3"/>
          <c:order val="3"/>
          <c:tx>
            <c:strRef>
              <c:f>'調(4)事項'!$B$9</c:f>
              <c:strCache>
                <c:ptCount val="1"/>
                <c:pt idx="0">
                  <c:v>賃金等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'調(4)事項'!$C$4:$G$4</c:f>
              <c:strCache/>
            </c:strRef>
          </c:cat>
          <c:val>
            <c:numRef>
              <c:f>'調(4)事項'!$C$9:$G$9</c:f>
              <c:numCache/>
            </c:numRef>
          </c:val>
        </c:ser>
        <c:ser>
          <c:idx val="4"/>
          <c:order val="4"/>
          <c:tx>
            <c:strRef>
              <c:f>'調(4)事項'!$B$10</c:f>
              <c:strCache>
                <c:ptCount val="1"/>
                <c:pt idx="0">
                  <c:v>給与以外の労働条件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'調(4)事項'!$C$4:$G$4</c:f>
              <c:strCache/>
            </c:strRef>
          </c:cat>
          <c:val>
            <c:numRef>
              <c:f>'調(4)事項'!$C$10:$G$10</c:f>
              <c:numCache/>
            </c:numRef>
          </c:val>
        </c:ser>
        <c:ser>
          <c:idx val="5"/>
          <c:order val="5"/>
          <c:tx>
            <c:strRef>
              <c:f>'調(4)事項'!$B$11</c:f>
              <c:strCache>
                <c:ptCount val="1"/>
                <c:pt idx="0">
                  <c:v>経営又は人事</c:v>
                </c:pt>
              </c:strCache>
            </c:strRef>
          </c:tx>
          <c:spPr>
            <a:solidFill>
              <a:srgbClr val="FF8080"/>
            </a:solid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'調(4)事項'!$C$4:$G$4</c:f>
              <c:strCache/>
            </c:strRef>
          </c:cat>
          <c:val>
            <c:numRef>
              <c:f>'調(4)事項'!$C$11:$G$11</c:f>
              <c:numCache/>
            </c:numRef>
          </c:val>
        </c:ser>
        <c:ser>
          <c:idx val="6"/>
          <c:order val="6"/>
          <c:tx>
            <c:strRef>
              <c:f>'調(4)事項'!$B$12</c:f>
              <c:strCache>
                <c:ptCount val="1"/>
                <c:pt idx="0">
                  <c:v>団交促進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'調(4)事項'!$C$4:$G$4</c:f>
              <c:strCache/>
            </c:strRef>
          </c:cat>
          <c:val>
            <c:numRef>
              <c:f>'調(4)事項'!$C$12:$G$12</c:f>
              <c:numCache/>
            </c:numRef>
          </c:val>
        </c:ser>
        <c:ser>
          <c:idx val="7"/>
          <c:order val="7"/>
          <c:tx>
            <c:strRef>
              <c:f>'調(4)事項'!$B$13</c:f>
              <c:strCache>
                <c:ptCount val="1"/>
                <c:pt idx="0">
                  <c:v>事前協議制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'調(4)事項'!$C$4:$G$4</c:f>
              <c:strCache/>
            </c:strRef>
          </c:cat>
          <c:val>
            <c:numRef>
              <c:f>'調(4)事項'!$C$13:$G$13</c:f>
              <c:numCache/>
            </c:numRef>
          </c:val>
        </c:ser>
        <c:ser>
          <c:idx val="8"/>
          <c:order val="8"/>
          <c:tx>
            <c:strRef>
              <c:f>'調(4)事項'!$B$14</c:f>
              <c:strCache>
                <c:ptCount val="1"/>
                <c:pt idx="0">
                  <c:v>福利厚生</c:v>
                </c:pt>
              </c:strCache>
            </c:strRef>
          </c:tx>
          <c:spPr>
            <a:solidFill>
              <a:srgbClr val="000080"/>
            </a:solid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'調(4)事項'!$C$4:$G$4</c:f>
              <c:strCache/>
            </c:strRef>
          </c:cat>
          <c:val>
            <c:numRef>
              <c:f>'調(4)事項'!$C$14:$G$14</c:f>
              <c:numCache/>
            </c:numRef>
          </c:val>
        </c:ser>
        <c:ser>
          <c:idx val="9"/>
          <c:order val="9"/>
          <c:tx>
            <c:strRef>
              <c:f>'調(4)事項'!$B$15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'調(4)事項'!$C$4:$G$4</c:f>
              <c:strCache/>
            </c:strRef>
          </c:cat>
          <c:val>
            <c:numRef>
              <c:f>'調(4)事項'!$C$15:$G$15</c:f>
              <c:numCache/>
            </c:numRef>
          </c:val>
        </c:ser>
        <c:axId val="55735996"/>
        <c:axId val="31861917"/>
      </c:barChart>
      <c:catAx>
        <c:axId val="55735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861917"/>
        <c:crosses val="autoZero"/>
        <c:auto val="1"/>
        <c:lblOffset val="100"/>
        <c:tickLblSkip val="1"/>
        <c:noMultiLvlLbl val="0"/>
      </c:catAx>
      <c:valAx>
        <c:axId val="318619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359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125"/>
          <c:y val="0.72325"/>
          <c:w val="0.7795"/>
          <c:h val="0.19825"/>
        </c:manualLayout>
      </c:layout>
      <c:overlay val="0"/>
      <c:spPr>
        <a:solidFill>
          <a:srgbClr val="FFFFFF"/>
        </a:solidFill>
        <a:ln w="38100">
          <a:pattFill prst="pct50">
            <a:fgClr>
              <a:srgbClr val="000000"/>
            </a:fgClr>
            <a:bgClr>
              <a:srgbClr val="FFFFFF"/>
            </a:bgClr>
          </a:patt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平均所要日数の推移（最近５年間）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31"/>
          <c:w val="0.7615"/>
          <c:h val="0.8405"/>
        </c:manualLayout>
      </c:layout>
      <c:lineChart>
        <c:grouping val="standard"/>
        <c:varyColors val="0"/>
        <c:ser>
          <c:idx val="0"/>
          <c:order val="0"/>
          <c:tx>
            <c:v>総平均日数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'調(5)日数'!$C$4:$G$4</c:f>
              <c:strCache/>
            </c:strRef>
          </c:cat>
          <c:val>
            <c:numRef>
              <c:f>'調(5)日数'!$C$6:$G$6</c:f>
              <c:numCache/>
            </c:numRef>
          </c:val>
          <c:smooth val="0"/>
        </c:ser>
        <c:ser>
          <c:idx val="1"/>
          <c:order val="1"/>
          <c:tx>
            <c:strRef>
              <c:f>'調(5)日数'!$B$7</c:f>
              <c:strCache>
                <c:ptCount val="1"/>
                <c:pt idx="0">
                  <c:v>解決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'調(5)日数'!$C$4:$G$4</c:f>
              <c:strCache/>
            </c:strRef>
          </c:cat>
          <c:val>
            <c:numRef>
              <c:f>'調(5)日数'!$C$7:$G$7</c:f>
              <c:numCache/>
            </c:numRef>
          </c:val>
          <c:smooth val="0"/>
        </c:ser>
        <c:ser>
          <c:idx val="2"/>
          <c:order val="2"/>
          <c:tx>
            <c:strRef>
              <c:f>'調(5)日数'!$B$8</c:f>
              <c:strCache>
                <c:ptCount val="1"/>
                <c:pt idx="0">
                  <c:v>取下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'調(5)日数'!$C$4:$G$4</c:f>
              <c:strCache/>
            </c:strRef>
          </c:cat>
          <c:val>
            <c:numRef>
              <c:f>'調(5)日数'!$C$8:$G$8</c:f>
              <c:numCache/>
            </c:numRef>
          </c:val>
          <c:smooth val="0"/>
        </c:ser>
        <c:ser>
          <c:idx val="3"/>
          <c:order val="3"/>
          <c:tx>
            <c:strRef>
              <c:f>'調(5)日数'!$B$9</c:f>
              <c:strCache>
                <c:ptCount val="1"/>
                <c:pt idx="0">
                  <c:v>打切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'調(5)日数'!$C$4:$G$4</c:f>
              <c:strCache/>
            </c:strRef>
          </c:cat>
          <c:val>
            <c:numRef>
              <c:f>'調(5)日数'!$C$9:$G$9</c:f>
              <c:numCache/>
            </c:numRef>
          </c:val>
          <c:smooth val="0"/>
        </c:ser>
        <c:marker val="1"/>
        <c:axId val="18321798"/>
        <c:axId val="30678455"/>
      </c:lineChart>
      <c:catAx>
        <c:axId val="18321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78455"/>
        <c:crosses val="autoZero"/>
        <c:auto val="1"/>
        <c:lblOffset val="100"/>
        <c:tickLblSkip val="1"/>
        <c:noMultiLvlLbl val="0"/>
      </c:catAx>
      <c:valAx>
        <c:axId val="306784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（日）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2179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925"/>
          <c:y val="0.3675"/>
          <c:w val="0.2055"/>
          <c:h val="0.2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〈参考〉　不当労働行為事件取扱件数の推移（過去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年間）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2225"/>
          <c:w val="0.96775"/>
          <c:h val="0.76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'不(1)件数'!$C$50</c:f>
              <c:strCache>
                <c:ptCount val="1"/>
                <c:pt idx="0">
                  <c:v>前年繰越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'不(1)件数'!$D$49:$AG$49</c:f>
              <c:strCache/>
            </c:strRef>
          </c:cat>
          <c:val>
            <c:numRef>
              <c:f>'不(1)件数'!$D$50:$AG$50</c:f>
              <c:numCache/>
            </c:numRef>
          </c:val>
        </c:ser>
        <c:ser>
          <c:idx val="1"/>
          <c:order val="1"/>
          <c:tx>
            <c:strRef>
              <c:f>'不(1)件数'!$C$51</c:f>
              <c:strCache>
                <c:ptCount val="1"/>
                <c:pt idx="0">
                  <c:v>新規申立</c:v>
                </c:pt>
              </c:strCache>
            </c:strRef>
          </c:tx>
          <c:spPr>
            <a:pattFill prst="pct20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'不(1)件数'!$D$49:$AG$49</c:f>
              <c:strCache/>
            </c:strRef>
          </c:cat>
          <c:val>
            <c:numRef>
              <c:f>'不(1)件数'!$D$51:$AG$51</c:f>
              <c:numCache/>
            </c:numRef>
          </c:val>
        </c:ser>
        <c:overlap val="100"/>
        <c:gapWidth val="100"/>
        <c:axId val="7670640"/>
        <c:axId val="1926897"/>
      </c:barChart>
      <c:catAx>
        <c:axId val="76706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6897"/>
        <c:crosses val="autoZero"/>
        <c:auto val="1"/>
        <c:lblOffset val="100"/>
        <c:tickLblSkip val="5"/>
        <c:noMultiLvlLbl val="0"/>
      </c:catAx>
      <c:valAx>
        <c:axId val="192689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01775"/>
              <c:y val="0.1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706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7"/>
          <c:y val="0.9225"/>
          <c:w val="0.223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従業員規模別件数　（総数＝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117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件）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6"/>
          <c:y val="0.23075"/>
          <c:w val="0.45875"/>
          <c:h val="0.62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ivot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sphere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20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laid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openDmnd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lgConfetti">
                <a:fgClr>
                  <a:srgbClr val="008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49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人以下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50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99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100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199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200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299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300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499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500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～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999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1,000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人以上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不詳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'不(2)従業員'!$A$5:$A$12</c:f>
              <c:strCache/>
            </c:strRef>
          </c:cat>
          <c:val>
            <c:numRef>
              <c:f>'不(2)従業員'!$B$5:$B$12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産業別件数　（総数＝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117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件）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375"/>
          <c:y val="0.205"/>
          <c:w val="0.3705"/>
          <c:h val="0.61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sphere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20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smCheck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laid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Dn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gCheck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gConfetti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wdUpDiag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ivot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ltHorz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pattFill prst="pct60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pattFill prst="openDmnd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pattFill prst="smGrid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pattFill prst="pct80">
                <a:fgClr>
                  <a:srgbClr val="9933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金融・保険・不動産・物品賃貸業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教育・学習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'不(3)産業'!$A$5:$A$18</c:f>
              <c:strCache/>
            </c:strRef>
          </c:cat>
          <c:val>
            <c:numRef>
              <c:f>'不(3)産業'!$B$5:$B$18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0" y="0"/>
        <a:ext cx="5572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12</xdr:col>
      <xdr:colOff>0</xdr:colOff>
      <xdr:row>43</xdr:row>
      <xdr:rowOff>0</xdr:rowOff>
    </xdr:to>
    <xdr:graphicFrame>
      <xdr:nvGraphicFramePr>
        <xdr:cNvPr id="2" name="グラフ 3"/>
        <xdr:cNvGraphicFramePr/>
      </xdr:nvGraphicFramePr>
      <xdr:xfrm>
        <a:off x="0" y="5314950"/>
        <a:ext cx="604837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57150</xdr:colOff>
      <xdr:row>38</xdr:row>
      <xdr:rowOff>76200</xdr:rowOff>
    </xdr:from>
    <xdr:to>
      <xdr:col>11</xdr:col>
      <xdr:colOff>428625</xdr:colOff>
      <xdr:row>39</xdr:row>
      <xdr:rowOff>66675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5629275" y="796290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438150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5248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8</xdr:col>
      <xdr:colOff>485775</xdr:colOff>
      <xdr:row>39</xdr:row>
      <xdr:rowOff>0</xdr:rowOff>
    </xdr:to>
    <xdr:graphicFrame>
      <xdr:nvGraphicFramePr>
        <xdr:cNvPr id="2" name="グラフ 2"/>
        <xdr:cNvGraphicFramePr/>
      </xdr:nvGraphicFramePr>
      <xdr:xfrm>
        <a:off x="0" y="4400550"/>
        <a:ext cx="598170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438150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5486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6</xdr:col>
      <xdr:colOff>238125</xdr:colOff>
      <xdr:row>44</xdr:row>
      <xdr:rowOff>114300</xdr:rowOff>
    </xdr:to>
    <xdr:graphicFrame>
      <xdr:nvGraphicFramePr>
        <xdr:cNvPr id="1" name="グラフ 1"/>
        <xdr:cNvGraphicFramePr/>
      </xdr:nvGraphicFramePr>
      <xdr:xfrm>
        <a:off x="0" y="6953250"/>
        <a:ext cx="45243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36</xdr:row>
      <xdr:rowOff>0</xdr:rowOff>
    </xdr:to>
    <xdr:graphicFrame>
      <xdr:nvGraphicFramePr>
        <xdr:cNvPr id="1" name="グラフ 2"/>
        <xdr:cNvGraphicFramePr/>
      </xdr:nvGraphicFramePr>
      <xdr:xfrm>
        <a:off x="0" y="3886200"/>
        <a:ext cx="46291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0</xdr:rowOff>
    </xdr:from>
    <xdr:to>
      <xdr:col>5</xdr:col>
      <xdr:colOff>676275</xdr:colOff>
      <xdr:row>43</xdr:row>
      <xdr:rowOff>38100</xdr:rowOff>
    </xdr:to>
    <xdr:graphicFrame>
      <xdr:nvGraphicFramePr>
        <xdr:cNvPr id="1" name="グラフ 1"/>
        <xdr:cNvGraphicFramePr/>
      </xdr:nvGraphicFramePr>
      <xdr:xfrm>
        <a:off x="0" y="5486400"/>
        <a:ext cx="56769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7</xdr:col>
      <xdr:colOff>1228725</xdr:colOff>
      <xdr:row>46</xdr:row>
      <xdr:rowOff>0</xdr:rowOff>
    </xdr:to>
    <xdr:graphicFrame>
      <xdr:nvGraphicFramePr>
        <xdr:cNvPr id="1" name="グラフ 1"/>
        <xdr:cNvGraphicFramePr/>
      </xdr:nvGraphicFramePr>
      <xdr:xfrm>
        <a:off x="0" y="5010150"/>
        <a:ext cx="61341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8</xdr:col>
      <xdr:colOff>438150</xdr:colOff>
      <xdr:row>37</xdr:row>
      <xdr:rowOff>0</xdr:rowOff>
    </xdr:to>
    <xdr:graphicFrame>
      <xdr:nvGraphicFramePr>
        <xdr:cNvPr id="1" name="グラフ 2"/>
        <xdr:cNvGraphicFramePr/>
      </xdr:nvGraphicFramePr>
      <xdr:xfrm>
        <a:off x="0" y="3962400"/>
        <a:ext cx="56007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12</xdr:col>
      <xdr:colOff>466725</xdr:colOff>
      <xdr:row>45</xdr:row>
      <xdr:rowOff>0</xdr:rowOff>
    </xdr:to>
    <xdr:graphicFrame>
      <xdr:nvGraphicFramePr>
        <xdr:cNvPr id="1" name="グラフ 2"/>
        <xdr:cNvGraphicFramePr/>
      </xdr:nvGraphicFramePr>
      <xdr:xfrm>
        <a:off x="0" y="5667375"/>
        <a:ext cx="61817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41</xdr:row>
      <xdr:rowOff>9525</xdr:rowOff>
    </xdr:from>
    <xdr:to>
      <xdr:col>12</xdr:col>
      <xdr:colOff>428625</xdr:colOff>
      <xdr:row>42</xdr:row>
      <xdr:rowOff>19050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791200" y="8763000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142875</xdr:rowOff>
    </xdr:from>
    <xdr:to>
      <xdr:col>6</xdr:col>
      <xdr:colOff>9525</xdr:colOff>
      <xdr:row>35</xdr:row>
      <xdr:rowOff>142875</xdr:rowOff>
    </xdr:to>
    <xdr:graphicFrame>
      <xdr:nvGraphicFramePr>
        <xdr:cNvPr id="1" name="グラフ 1"/>
        <xdr:cNvGraphicFramePr/>
      </xdr:nvGraphicFramePr>
      <xdr:xfrm>
        <a:off x="9525" y="3857625"/>
        <a:ext cx="46291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47625</xdr:rowOff>
    </xdr:from>
    <xdr:to>
      <xdr:col>5</xdr:col>
      <xdr:colOff>666750</xdr:colOff>
      <xdr:row>42</xdr:row>
      <xdr:rowOff>47625</xdr:rowOff>
    </xdr:to>
    <xdr:graphicFrame>
      <xdr:nvGraphicFramePr>
        <xdr:cNvPr id="1" name="グラフ 1"/>
        <xdr:cNvGraphicFramePr/>
      </xdr:nvGraphicFramePr>
      <xdr:xfrm>
        <a:off x="0" y="5648325"/>
        <a:ext cx="56673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6</xdr:col>
      <xdr:colOff>323850</xdr:colOff>
      <xdr:row>29</xdr:row>
      <xdr:rowOff>114300</xdr:rowOff>
    </xdr:to>
    <xdr:graphicFrame>
      <xdr:nvGraphicFramePr>
        <xdr:cNvPr id="1" name="グラフ 1"/>
        <xdr:cNvGraphicFramePr/>
      </xdr:nvGraphicFramePr>
      <xdr:xfrm>
        <a:off x="0" y="3524250"/>
        <a:ext cx="46005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" width="11.25390625" style="1" customWidth="1"/>
    <col min="3" max="12" width="6.25390625" style="1" customWidth="1"/>
    <col min="13" max="13" width="4.375" style="1" customWidth="1"/>
    <col min="14" max="15" width="5.125" style="1" bestFit="1" customWidth="1"/>
    <col min="16" max="17" width="5.125" style="1" customWidth="1"/>
    <col min="18" max="19" width="5.375" style="1" bestFit="1" customWidth="1"/>
    <col min="20" max="33" width="5.375" style="1" customWidth="1"/>
    <col min="34" max="16384" width="9.00390625" style="1" customWidth="1"/>
  </cols>
  <sheetData>
    <row r="1" ht="15" customHeight="1">
      <c r="A1" s="53" t="s">
        <v>33</v>
      </c>
    </row>
    <row r="3" ht="13.5">
      <c r="A3" s="1" t="s">
        <v>110</v>
      </c>
    </row>
    <row r="6" spans="1:12" ht="22.5" customHeight="1">
      <c r="A6" s="2"/>
      <c r="B6" s="3"/>
      <c r="C6" s="4" t="s">
        <v>8</v>
      </c>
      <c r="D6" s="4" t="s">
        <v>9</v>
      </c>
      <c r="E6" s="4" t="s">
        <v>120</v>
      </c>
      <c r="F6" s="4" t="s">
        <v>122</v>
      </c>
      <c r="G6" s="4" t="s">
        <v>127</v>
      </c>
      <c r="H6" s="4" t="s">
        <v>147</v>
      </c>
      <c r="I6" s="4" t="s">
        <v>150</v>
      </c>
      <c r="J6" s="4" t="s">
        <v>151</v>
      </c>
      <c r="K6" s="4" t="s">
        <v>152</v>
      </c>
      <c r="L6" s="4" t="s">
        <v>155</v>
      </c>
    </row>
    <row r="7" spans="1:12" ht="22.5" customHeight="1">
      <c r="A7" s="82" t="s">
        <v>10</v>
      </c>
      <c r="B7" s="6" t="s">
        <v>11</v>
      </c>
      <c r="C7" s="9">
        <v>55</v>
      </c>
      <c r="D7" s="9">
        <f aca="true" t="shared" si="0" ref="D7:L7">C16</f>
        <v>26</v>
      </c>
      <c r="E7" s="9">
        <f t="shared" si="0"/>
        <v>27</v>
      </c>
      <c r="F7" s="9">
        <f t="shared" si="0"/>
        <v>37</v>
      </c>
      <c r="G7" s="9">
        <f t="shared" si="0"/>
        <v>60</v>
      </c>
      <c r="H7" s="9">
        <f t="shared" si="0"/>
        <v>35</v>
      </c>
      <c r="I7" s="9">
        <f t="shared" si="0"/>
        <v>47</v>
      </c>
      <c r="J7" s="9">
        <f t="shared" si="0"/>
        <v>25</v>
      </c>
      <c r="K7" s="9">
        <f t="shared" si="0"/>
        <v>34</v>
      </c>
      <c r="L7" s="9">
        <f t="shared" si="0"/>
        <v>10</v>
      </c>
    </row>
    <row r="8" spans="1:12" ht="22.5" customHeight="1" thickBot="1">
      <c r="A8" s="82"/>
      <c r="B8" s="7" t="s">
        <v>12</v>
      </c>
      <c r="C8" s="10">
        <v>127</v>
      </c>
      <c r="D8" s="10">
        <v>120</v>
      </c>
      <c r="E8" s="10">
        <v>145</v>
      </c>
      <c r="F8" s="10">
        <v>209</v>
      </c>
      <c r="G8" s="10">
        <v>153</v>
      </c>
      <c r="H8" s="10">
        <v>147</v>
      </c>
      <c r="I8" s="10">
        <v>124</v>
      </c>
      <c r="J8" s="10">
        <v>106</v>
      </c>
      <c r="K8" s="10">
        <v>86</v>
      </c>
      <c r="L8" s="10">
        <v>87</v>
      </c>
    </row>
    <row r="9" spans="1:12" ht="22.5" customHeight="1" thickTop="1">
      <c r="A9" s="82"/>
      <c r="B9" s="54" t="s">
        <v>13</v>
      </c>
      <c r="C9" s="55">
        <f aca="true" t="shared" si="1" ref="C9:J9">SUM(C7:C8)</f>
        <v>182</v>
      </c>
      <c r="D9" s="55">
        <f t="shared" si="1"/>
        <v>146</v>
      </c>
      <c r="E9" s="55">
        <f t="shared" si="1"/>
        <v>172</v>
      </c>
      <c r="F9" s="55">
        <f t="shared" si="1"/>
        <v>246</v>
      </c>
      <c r="G9" s="55">
        <f t="shared" si="1"/>
        <v>213</v>
      </c>
      <c r="H9" s="55">
        <f t="shared" si="1"/>
        <v>182</v>
      </c>
      <c r="I9" s="55">
        <f t="shared" si="1"/>
        <v>171</v>
      </c>
      <c r="J9" s="55">
        <f t="shared" si="1"/>
        <v>131</v>
      </c>
      <c r="K9" s="55">
        <f>SUM(K7:K8)</f>
        <v>120</v>
      </c>
      <c r="L9" s="55">
        <f>SUM(L7:L8)</f>
        <v>97</v>
      </c>
    </row>
    <row r="10" spans="1:12" ht="22.5" customHeight="1">
      <c r="A10" s="82" t="s">
        <v>14</v>
      </c>
      <c r="B10" s="6" t="s">
        <v>16</v>
      </c>
      <c r="C10" s="9">
        <v>87</v>
      </c>
      <c r="D10" s="9">
        <v>61</v>
      </c>
      <c r="E10" s="9">
        <v>84</v>
      </c>
      <c r="F10" s="9">
        <v>107</v>
      </c>
      <c r="G10" s="9">
        <v>92</v>
      </c>
      <c r="H10" s="9">
        <v>63</v>
      </c>
      <c r="I10" s="9">
        <v>81</v>
      </c>
      <c r="J10" s="9">
        <v>43</v>
      </c>
      <c r="K10" s="9">
        <v>50</v>
      </c>
      <c r="L10" s="9">
        <v>43</v>
      </c>
    </row>
    <row r="11" spans="1:12" ht="22.5" customHeight="1">
      <c r="A11" s="82"/>
      <c r="B11" s="8" t="s">
        <v>17</v>
      </c>
      <c r="C11" s="12">
        <v>29</v>
      </c>
      <c r="D11" s="12">
        <v>19</v>
      </c>
      <c r="E11" s="12">
        <v>13</v>
      </c>
      <c r="F11" s="12">
        <v>26</v>
      </c>
      <c r="G11" s="12">
        <v>26</v>
      </c>
      <c r="H11" s="12">
        <v>10</v>
      </c>
      <c r="I11" s="12">
        <v>10</v>
      </c>
      <c r="J11" s="12">
        <v>22</v>
      </c>
      <c r="K11" s="12">
        <v>21</v>
      </c>
      <c r="L11" s="12">
        <v>10</v>
      </c>
    </row>
    <row r="12" spans="1:12" ht="22.5" customHeight="1">
      <c r="A12" s="82"/>
      <c r="B12" s="8" t="s">
        <v>18</v>
      </c>
      <c r="C12" s="12">
        <v>40</v>
      </c>
      <c r="D12" s="12">
        <v>39</v>
      </c>
      <c r="E12" s="12">
        <v>38</v>
      </c>
      <c r="F12" s="12">
        <v>53</v>
      </c>
      <c r="G12" s="12">
        <v>59</v>
      </c>
      <c r="H12" s="12">
        <v>62</v>
      </c>
      <c r="I12" s="12">
        <v>55</v>
      </c>
      <c r="J12" s="12">
        <v>32</v>
      </c>
      <c r="K12" s="12">
        <v>39</v>
      </c>
      <c r="L12" s="12">
        <v>28</v>
      </c>
    </row>
    <row r="13" spans="1:12" ht="22.5" customHeight="1">
      <c r="A13" s="82"/>
      <c r="B13" s="8" t="s">
        <v>19</v>
      </c>
      <c r="C13" s="75" t="s">
        <v>73</v>
      </c>
      <c r="D13" s="75" t="s">
        <v>73</v>
      </c>
      <c r="E13" s="75" t="s">
        <v>73</v>
      </c>
      <c r="F13" s="75" t="s">
        <v>73</v>
      </c>
      <c r="G13" s="75" t="s">
        <v>73</v>
      </c>
      <c r="H13" s="75" t="s">
        <v>73</v>
      </c>
      <c r="I13" s="75" t="s">
        <v>73</v>
      </c>
      <c r="J13" s="75" t="s">
        <v>73</v>
      </c>
      <c r="K13" s="75" t="s">
        <v>73</v>
      </c>
      <c r="L13" s="75" t="s">
        <v>109</v>
      </c>
    </row>
    <row r="14" spans="1:12" ht="22.5" customHeight="1" thickBot="1">
      <c r="A14" s="82"/>
      <c r="B14" s="7" t="s">
        <v>20</v>
      </c>
      <c r="C14" s="74" t="s">
        <v>73</v>
      </c>
      <c r="D14" s="74" t="s">
        <v>73</v>
      </c>
      <c r="E14" s="74" t="s">
        <v>73</v>
      </c>
      <c r="F14" s="74" t="s">
        <v>73</v>
      </c>
      <c r="G14" s="74" t="s">
        <v>73</v>
      </c>
      <c r="H14" s="74" t="s">
        <v>73</v>
      </c>
      <c r="I14" s="74" t="s">
        <v>73</v>
      </c>
      <c r="J14" s="74" t="s">
        <v>73</v>
      </c>
      <c r="K14" s="74" t="s">
        <v>73</v>
      </c>
      <c r="L14" s="74" t="s">
        <v>109</v>
      </c>
    </row>
    <row r="15" spans="1:12" ht="22.5" customHeight="1" thickTop="1">
      <c r="A15" s="82"/>
      <c r="B15" s="54" t="s">
        <v>13</v>
      </c>
      <c r="C15" s="55">
        <f>SUM(C10:C14)</f>
        <v>156</v>
      </c>
      <c r="D15" s="55">
        <f>SUM(D10:D14)</f>
        <v>119</v>
      </c>
      <c r="E15" s="55">
        <f>SUM(E10:E14)</f>
        <v>135</v>
      </c>
      <c r="F15" s="55">
        <f>SUM(F10:F14)</f>
        <v>186</v>
      </c>
      <c r="G15" s="55">
        <v>178</v>
      </c>
      <c r="H15" s="55">
        <f>SUM(H10:H14)</f>
        <v>135</v>
      </c>
      <c r="I15" s="55">
        <f>SUM(I10:I14)</f>
        <v>146</v>
      </c>
      <c r="J15" s="55">
        <f>SUM(J10:J14)</f>
        <v>97</v>
      </c>
      <c r="K15" s="55">
        <f>SUM(K10:K14)</f>
        <v>110</v>
      </c>
      <c r="L15" s="55">
        <f>SUM(L10:L14)</f>
        <v>81</v>
      </c>
    </row>
    <row r="16" spans="1:12" ht="22.5" customHeight="1">
      <c r="A16" s="83" t="s">
        <v>15</v>
      </c>
      <c r="B16" s="84"/>
      <c r="C16" s="13">
        <f aca="true" t="shared" si="2" ref="C16:J16">C9-C15</f>
        <v>26</v>
      </c>
      <c r="D16" s="13">
        <f t="shared" si="2"/>
        <v>27</v>
      </c>
      <c r="E16" s="13">
        <f t="shared" si="2"/>
        <v>37</v>
      </c>
      <c r="F16" s="13">
        <f t="shared" si="2"/>
        <v>60</v>
      </c>
      <c r="G16" s="13">
        <f t="shared" si="2"/>
        <v>35</v>
      </c>
      <c r="H16" s="13">
        <f t="shared" si="2"/>
        <v>47</v>
      </c>
      <c r="I16" s="13">
        <f t="shared" si="2"/>
        <v>25</v>
      </c>
      <c r="J16" s="13">
        <f t="shared" si="2"/>
        <v>34</v>
      </c>
      <c r="K16" s="13">
        <f>K9-K15</f>
        <v>10</v>
      </c>
      <c r="L16" s="13">
        <f>L9-L15</f>
        <v>16</v>
      </c>
    </row>
    <row r="17" ht="7.5" customHeight="1"/>
    <row r="18" spans="1:11" ht="13.5">
      <c r="A18" s="56" t="s">
        <v>136</v>
      </c>
      <c r="B18" s="81" t="s">
        <v>111</v>
      </c>
      <c r="C18" s="80"/>
      <c r="D18" s="80"/>
      <c r="E18" s="80"/>
      <c r="F18" s="80"/>
      <c r="G18" s="80"/>
      <c r="H18" s="80"/>
      <c r="I18" s="80"/>
      <c r="J18" s="80"/>
      <c r="K18" s="80"/>
    </row>
    <row r="19" spans="1:12" ht="27" customHeight="1">
      <c r="A19" s="56" t="s">
        <v>137</v>
      </c>
      <c r="B19" s="81" t="s">
        <v>128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1:12" ht="13.5">
      <c r="A20" s="56" t="s">
        <v>138</v>
      </c>
      <c r="B20" s="80" t="s">
        <v>146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45" ht="13.5">
      <c r="B45" s="1" t="s">
        <v>161</v>
      </c>
    </row>
    <row r="46" spans="3:32" ht="13.5">
      <c r="C46" s="1" t="s">
        <v>21</v>
      </c>
      <c r="D46" s="1" t="s">
        <v>22</v>
      </c>
      <c r="E46" s="1" t="s">
        <v>23</v>
      </c>
      <c r="F46" s="1" t="s">
        <v>24</v>
      </c>
      <c r="G46" s="1" t="s">
        <v>25</v>
      </c>
      <c r="H46" s="1" t="s">
        <v>26</v>
      </c>
      <c r="I46" s="1" t="s">
        <v>27</v>
      </c>
      <c r="J46" s="1" t="s">
        <v>28</v>
      </c>
      <c r="K46" s="1" t="s">
        <v>29</v>
      </c>
      <c r="L46" s="1" t="s">
        <v>30</v>
      </c>
      <c r="M46" s="1" t="s">
        <v>31</v>
      </c>
      <c r="N46" s="1" t="s">
        <v>32</v>
      </c>
      <c r="O46" s="1" t="s">
        <v>0</v>
      </c>
      <c r="P46" s="1" t="s">
        <v>1</v>
      </c>
      <c r="Q46" s="1" t="s">
        <v>2</v>
      </c>
      <c r="R46" s="1" t="s">
        <v>3</v>
      </c>
      <c r="S46" s="1" t="s">
        <v>4</v>
      </c>
      <c r="T46" s="1" t="s">
        <v>5</v>
      </c>
      <c r="U46" s="1" t="s">
        <v>6</v>
      </c>
      <c r="V46" s="1" t="s">
        <v>7</v>
      </c>
      <c r="W46" s="1" t="s">
        <v>8</v>
      </c>
      <c r="X46" s="1" t="s">
        <v>9</v>
      </c>
      <c r="Y46" s="1" t="s">
        <v>120</v>
      </c>
      <c r="Z46" s="1" t="s">
        <v>122</v>
      </c>
      <c r="AA46" s="1" t="s">
        <v>127</v>
      </c>
      <c r="AB46" s="1" t="s">
        <v>147</v>
      </c>
      <c r="AC46" s="1" t="s">
        <v>150</v>
      </c>
      <c r="AD46" s="1" t="s">
        <v>151</v>
      </c>
      <c r="AE46" s="1" t="s">
        <v>152</v>
      </c>
      <c r="AF46" s="1" t="s">
        <v>155</v>
      </c>
    </row>
    <row r="47" spans="2:32" ht="13.5">
      <c r="B47" s="1" t="s">
        <v>11</v>
      </c>
      <c r="C47" s="14">
        <v>27</v>
      </c>
      <c r="D47" s="14">
        <v>29</v>
      </c>
      <c r="E47" s="14">
        <v>58</v>
      </c>
      <c r="F47" s="14">
        <v>36</v>
      </c>
      <c r="G47" s="14">
        <v>36</v>
      </c>
      <c r="H47" s="14">
        <v>27</v>
      </c>
      <c r="I47" s="14">
        <v>38</v>
      </c>
      <c r="J47" s="14">
        <v>36</v>
      </c>
      <c r="K47" s="14">
        <v>37</v>
      </c>
      <c r="L47" s="14">
        <v>34</v>
      </c>
      <c r="M47" s="14">
        <v>41</v>
      </c>
      <c r="N47" s="14">
        <v>34</v>
      </c>
      <c r="O47" s="14">
        <v>41</v>
      </c>
      <c r="P47" s="14">
        <v>46</v>
      </c>
      <c r="Q47" s="14">
        <v>40</v>
      </c>
      <c r="R47" s="14">
        <v>40</v>
      </c>
      <c r="S47" s="14">
        <v>72</v>
      </c>
      <c r="T47" s="14">
        <v>67</v>
      </c>
      <c r="U47" s="14">
        <v>66</v>
      </c>
      <c r="V47" s="14">
        <v>45</v>
      </c>
      <c r="W47" s="14">
        <v>55</v>
      </c>
      <c r="X47" s="14">
        <v>26</v>
      </c>
      <c r="Y47" s="1">
        <v>27</v>
      </c>
      <c r="Z47" s="1">
        <v>37</v>
      </c>
      <c r="AA47" s="1">
        <v>60</v>
      </c>
      <c r="AB47" s="1">
        <v>35</v>
      </c>
      <c r="AC47" s="1">
        <v>47</v>
      </c>
      <c r="AD47" s="1">
        <v>25</v>
      </c>
      <c r="AE47" s="1">
        <v>34</v>
      </c>
      <c r="AF47" s="1">
        <v>10</v>
      </c>
    </row>
    <row r="48" spans="2:32" ht="13.5">
      <c r="B48" s="1" t="s">
        <v>12</v>
      </c>
      <c r="C48" s="14">
        <v>96</v>
      </c>
      <c r="D48" s="14">
        <v>101</v>
      </c>
      <c r="E48" s="14">
        <v>85</v>
      </c>
      <c r="F48" s="14">
        <v>60</v>
      </c>
      <c r="G48" s="14">
        <v>75</v>
      </c>
      <c r="H48" s="14">
        <v>73</v>
      </c>
      <c r="I48" s="14">
        <v>65</v>
      </c>
      <c r="J48" s="14">
        <v>97</v>
      </c>
      <c r="K48" s="14">
        <v>119</v>
      </c>
      <c r="L48" s="14">
        <v>102</v>
      </c>
      <c r="M48" s="14">
        <v>143</v>
      </c>
      <c r="N48" s="14">
        <v>120</v>
      </c>
      <c r="O48" s="14">
        <v>175</v>
      </c>
      <c r="P48" s="14">
        <v>212</v>
      </c>
      <c r="Q48" s="14">
        <v>160</v>
      </c>
      <c r="R48" s="14">
        <v>168</v>
      </c>
      <c r="S48" s="14">
        <v>141</v>
      </c>
      <c r="T48" s="14">
        <v>161</v>
      </c>
      <c r="U48" s="14">
        <v>140</v>
      </c>
      <c r="V48" s="14">
        <v>155</v>
      </c>
      <c r="W48" s="14">
        <v>127</v>
      </c>
      <c r="X48" s="14">
        <v>120</v>
      </c>
      <c r="Y48" s="1">
        <v>145</v>
      </c>
      <c r="Z48" s="1">
        <v>209</v>
      </c>
      <c r="AA48" s="1">
        <v>153</v>
      </c>
      <c r="AB48" s="1">
        <v>147</v>
      </c>
      <c r="AC48" s="1">
        <v>124</v>
      </c>
      <c r="AD48" s="1">
        <v>106</v>
      </c>
      <c r="AE48" s="1">
        <v>86</v>
      </c>
      <c r="AF48" s="1">
        <v>87</v>
      </c>
    </row>
  </sheetData>
  <sheetProtection/>
  <mergeCells count="6">
    <mergeCell ref="B20:L20"/>
    <mergeCell ref="B19:L19"/>
    <mergeCell ref="A7:A9"/>
    <mergeCell ref="B18:K18"/>
    <mergeCell ref="A10:A15"/>
    <mergeCell ref="A16:B16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1" customWidth="1"/>
    <col min="2" max="2" width="11.25390625" style="1" customWidth="1"/>
    <col min="3" max="7" width="9.375" style="1" customWidth="1"/>
    <col min="8" max="9" width="9.00390625" style="1" customWidth="1"/>
    <col min="10" max="10" width="11.00390625" style="1" bestFit="1" customWidth="1"/>
    <col min="11" max="13" width="9.50390625" style="1" bestFit="1" customWidth="1"/>
    <col min="14" max="16384" width="9.00390625" style="1" customWidth="1"/>
  </cols>
  <sheetData>
    <row r="1" ht="13.5">
      <c r="A1" s="1" t="s">
        <v>72</v>
      </c>
    </row>
    <row r="3" ht="13.5">
      <c r="A3" s="1" t="s">
        <v>130</v>
      </c>
    </row>
    <row r="4" spans="6:7" ht="13.5">
      <c r="F4" s="28"/>
      <c r="G4" s="28"/>
    </row>
    <row r="5" spans="1:7" ht="22.5" customHeight="1">
      <c r="A5" s="20"/>
      <c r="B5" s="21"/>
      <c r="C5" s="27" t="s">
        <v>147</v>
      </c>
      <c r="D5" s="27" t="s">
        <v>150</v>
      </c>
      <c r="E5" s="27" t="s">
        <v>151</v>
      </c>
      <c r="F5" s="27" t="s">
        <v>152</v>
      </c>
      <c r="G5" s="27" t="s">
        <v>155</v>
      </c>
    </row>
    <row r="6" spans="1:7" ht="22.5" customHeight="1" thickBot="1">
      <c r="A6" s="98" t="s">
        <v>113</v>
      </c>
      <c r="B6" s="110"/>
      <c r="C6" s="16">
        <v>120</v>
      </c>
      <c r="D6" s="16">
        <v>121</v>
      </c>
      <c r="E6" s="16">
        <v>112</v>
      </c>
      <c r="F6" s="16">
        <v>124</v>
      </c>
      <c r="G6" s="16">
        <v>139</v>
      </c>
    </row>
    <row r="7" spans="1:7" ht="22.5" customHeight="1" thickTop="1">
      <c r="A7" s="111" t="s">
        <v>114</v>
      </c>
      <c r="B7" s="112"/>
      <c r="C7" s="59">
        <v>1071.3</v>
      </c>
      <c r="D7" s="59">
        <v>542.5</v>
      </c>
      <c r="E7" s="59">
        <v>646.4</v>
      </c>
      <c r="F7" s="59">
        <v>465</v>
      </c>
      <c r="G7" s="59">
        <v>496.9</v>
      </c>
    </row>
    <row r="8" spans="1:7" ht="22.5" customHeight="1">
      <c r="A8" s="93" t="s">
        <v>71</v>
      </c>
      <c r="B8" s="36" t="s">
        <v>80</v>
      </c>
      <c r="C8" s="39">
        <v>902.4</v>
      </c>
      <c r="D8" s="39">
        <v>773.4</v>
      </c>
      <c r="E8" s="39">
        <v>727.9</v>
      </c>
      <c r="F8" s="39">
        <v>702.8</v>
      </c>
      <c r="G8" s="39">
        <v>653.3</v>
      </c>
    </row>
    <row r="9" spans="1:7" ht="22.5" customHeight="1">
      <c r="A9" s="94"/>
      <c r="B9" s="37" t="s">
        <v>81</v>
      </c>
      <c r="C9" s="40">
        <v>821.1</v>
      </c>
      <c r="D9" s="40">
        <v>826.1</v>
      </c>
      <c r="E9" s="40">
        <v>989.1</v>
      </c>
      <c r="F9" s="40">
        <v>1106.8</v>
      </c>
      <c r="G9" s="40">
        <v>1119.2</v>
      </c>
    </row>
    <row r="10" spans="1:7" ht="22.5" customHeight="1">
      <c r="A10" s="94"/>
      <c r="B10" s="37" t="s">
        <v>82</v>
      </c>
      <c r="C10" s="40">
        <v>1120</v>
      </c>
      <c r="D10" s="40">
        <v>833</v>
      </c>
      <c r="E10" s="40">
        <v>2385.8</v>
      </c>
      <c r="F10" s="40">
        <v>811.8</v>
      </c>
      <c r="G10" s="40">
        <v>883.1</v>
      </c>
    </row>
    <row r="11" spans="1:7" ht="22.5" customHeight="1">
      <c r="A11" s="94"/>
      <c r="B11" s="37" t="s">
        <v>83</v>
      </c>
      <c r="C11" s="41" t="s">
        <v>73</v>
      </c>
      <c r="D11" s="76">
        <v>578</v>
      </c>
      <c r="E11" s="76">
        <v>778</v>
      </c>
      <c r="F11" s="41" t="s">
        <v>73</v>
      </c>
      <c r="G11" s="41" t="s">
        <v>73</v>
      </c>
    </row>
    <row r="12" spans="1:7" ht="22.5" customHeight="1">
      <c r="A12" s="94"/>
      <c r="B12" s="37" t="s">
        <v>78</v>
      </c>
      <c r="C12" s="40">
        <v>1386.7</v>
      </c>
      <c r="D12" s="40">
        <v>461.1</v>
      </c>
      <c r="E12" s="40">
        <v>328</v>
      </c>
      <c r="F12" s="40">
        <v>341</v>
      </c>
      <c r="G12" s="40">
        <v>450.1</v>
      </c>
    </row>
    <row r="13" spans="1:7" ht="22.5" customHeight="1">
      <c r="A13" s="94"/>
      <c r="B13" s="37" t="s">
        <v>77</v>
      </c>
      <c r="C13" s="51">
        <v>455.9</v>
      </c>
      <c r="D13" s="51">
        <v>325.5</v>
      </c>
      <c r="E13" s="51">
        <v>1195.9</v>
      </c>
      <c r="F13" s="51">
        <v>211.6</v>
      </c>
      <c r="G13" s="51">
        <v>214.8</v>
      </c>
    </row>
    <row r="14" spans="1:7" ht="22.5" customHeight="1">
      <c r="A14" s="95"/>
      <c r="B14" s="38" t="s">
        <v>67</v>
      </c>
      <c r="C14" s="52">
        <v>371.7</v>
      </c>
      <c r="D14" s="52">
        <v>460</v>
      </c>
      <c r="E14" s="52">
        <v>429.5</v>
      </c>
      <c r="F14" s="52">
        <v>243.4</v>
      </c>
      <c r="G14" s="52">
        <v>307.5</v>
      </c>
    </row>
    <row r="16" spans="1:8" ht="13.5">
      <c r="A16" s="35" t="s">
        <v>141</v>
      </c>
      <c r="B16" s="35"/>
      <c r="C16" s="35"/>
      <c r="D16" s="35"/>
      <c r="E16" s="35"/>
      <c r="F16" s="35"/>
      <c r="G16" s="35"/>
      <c r="H16" s="35"/>
    </row>
    <row r="17" spans="1:8" ht="13.5">
      <c r="A17" s="35"/>
      <c r="B17" s="35"/>
      <c r="C17" s="35"/>
      <c r="D17" s="35"/>
      <c r="E17" s="35"/>
      <c r="F17" s="35"/>
      <c r="G17" s="35"/>
      <c r="H17" s="35"/>
    </row>
    <row r="18" spans="1:8" ht="13.5">
      <c r="A18" s="35"/>
      <c r="B18" s="35"/>
      <c r="C18" s="35"/>
      <c r="D18" s="35"/>
      <c r="E18" s="35"/>
      <c r="F18" s="35"/>
      <c r="G18" s="35"/>
      <c r="H18" s="35"/>
    </row>
    <row r="19" ht="13.5">
      <c r="J19" s="1" t="s">
        <v>161</v>
      </c>
    </row>
    <row r="20" spans="11:15" ht="13.5">
      <c r="K20" s="33" t="s">
        <v>147</v>
      </c>
      <c r="L20" s="33" t="s">
        <v>150</v>
      </c>
      <c r="M20" s="33" t="s">
        <v>151</v>
      </c>
      <c r="N20" s="33" t="s">
        <v>152</v>
      </c>
      <c r="O20" s="33" t="s">
        <v>155</v>
      </c>
    </row>
    <row r="21" spans="10:15" ht="13.5">
      <c r="J21" s="1" t="s">
        <v>65</v>
      </c>
      <c r="K21" s="50">
        <f>C7</f>
        <v>1071.3</v>
      </c>
      <c r="L21" s="50">
        <f>D7</f>
        <v>542.5</v>
      </c>
      <c r="M21" s="50">
        <f>E7</f>
        <v>646.4</v>
      </c>
      <c r="N21" s="50">
        <f>F7</f>
        <v>465</v>
      </c>
      <c r="O21" s="50">
        <v>496.9</v>
      </c>
    </row>
    <row r="22" spans="10:15" ht="13.5">
      <c r="J22" s="1" t="s">
        <v>79</v>
      </c>
      <c r="K22" s="50">
        <v>881</v>
      </c>
      <c r="L22" s="50">
        <v>807.5</v>
      </c>
      <c r="M22" s="50">
        <v>1089.9</v>
      </c>
      <c r="N22" s="50">
        <v>940.5</v>
      </c>
      <c r="O22" s="50">
        <v>922.4</v>
      </c>
    </row>
    <row r="23" spans="10:15" ht="13.5">
      <c r="J23" s="1" t="s">
        <v>93</v>
      </c>
      <c r="K23" s="50">
        <v>1118.8</v>
      </c>
      <c r="L23" s="50">
        <v>451.2</v>
      </c>
      <c r="M23" s="50">
        <v>484.2</v>
      </c>
      <c r="N23" s="50">
        <v>306.5</v>
      </c>
      <c r="O23" s="50">
        <v>403.6</v>
      </c>
    </row>
  </sheetData>
  <sheetProtection/>
  <mergeCells count="3">
    <mergeCell ref="A6:B6"/>
    <mergeCell ref="A7:B7"/>
    <mergeCell ref="A8:A14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5.00390625" style="1" customWidth="1"/>
    <col min="3" max="3" width="12.50390625" style="1" customWidth="1"/>
    <col min="4" max="8" width="9.375" style="1" customWidth="1"/>
    <col min="9" max="11" width="9.00390625" style="1" customWidth="1"/>
    <col min="12" max="14" width="9.50390625" style="1" bestFit="1" customWidth="1"/>
    <col min="15" max="16384" width="9.00390625" style="1" customWidth="1"/>
  </cols>
  <sheetData>
    <row r="1" ht="13.5">
      <c r="A1" s="1" t="s">
        <v>131</v>
      </c>
    </row>
    <row r="2" spans="7:8" ht="13.5">
      <c r="G2" s="28"/>
      <c r="H2" s="28"/>
    </row>
    <row r="3" spans="1:8" ht="22.5" customHeight="1">
      <c r="A3" s="20"/>
      <c r="B3" s="21"/>
      <c r="C3" s="21"/>
      <c r="D3" s="27" t="s">
        <v>147</v>
      </c>
      <c r="E3" s="27" t="s">
        <v>150</v>
      </c>
      <c r="F3" s="27" t="s">
        <v>151</v>
      </c>
      <c r="G3" s="27" t="s">
        <v>152</v>
      </c>
      <c r="H3" s="27" t="s">
        <v>155</v>
      </c>
    </row>
    <row r="4" spans="1:8" ht="22.5" customHeight="1">
      <c r="A4" s="83" t="s">
        <v>113</v>
      </c>
      <c r="B4" s="84"/>
      <c r="C4" s="84"/>
      <c r="D4" s="13">
        <v>120</v>
      </c>
      <c r="E4" s="13">
        <v>121</v>
      </c>
      <c r="F4" s="13">
        <v>112</v>
      </c>
      <c r="G4" s="13">
        <v>124</v>
      </c>
      <c r="H4" s="13">
        <v>139</v>
      </c>
    </row>
    <row r="5" spans="1:8" ht="33.75" customHeight="1" thickBot="1">
      <c r="A5" s="113" t="s">
        <v>133</v>
      </c>
      <c r="B5" s="99"/>
      <c r="C5" s="99"/>
      <c r="D5" s="16">
        <v>118</v>
      </c>
      <c r="E5" s="16">
        <v>116</v>
      </c>
      <c r="F5" s="16">
        <v>110</v>
      </c>
      <c r="G5" s="16">
        <v>120</v>
      </c>
      <c r="H5" s="79">
        <v>138</v>
      </c>
    </row>
    <row r="6" spans="1:8" ht="22.5" customHeight="1" thickTop="1">
      <c r="A6" s="96" t="s">
        <v>114</v>
      </c>
      <c r="B6" s="97"/>
      <c r="C6" s="97"/>
      <c r="D6" s="59">
        <v>1071.3</v>
      </c>
      <c r="E6" s="59">
        <v>542.5</v>
      </c>
      <c r="F6" s="59">
        <v>646.4</v>
      </c>
      <c r="G6" s="59">
        <v>465</v>
      </c>
      <c r="H6" s="59">
        <v>496.9</v>
      </c>
    </row>
    <row r="7" spans="1:8" ht="22.5" customHeight="1">
      <c r="A7" s="66"/>
      <c r="B7" s="114" t="s">
        <v>132</v>
      </c>
      <c r="C7" s="115"/>
      <c r="D7" s="65">
        <v>1082.4</v>
      </c>
      <c r="E7" s="65">
        <v>551</v>
      </c>
      <c r="F7" s="65">
        <v>644.6</v>
      </c>
      <c r="G7" s="65">
        <v>454.5</v>
      </c>
      <c r="H7" s="65">
        <v>498.5</v>
      </c>
    </row>
    <row r="8" spans="1:8" ht="22.5" customHeight="1">
      <c r="A8" s="94"/>
      <c r="B8" s="93" t="s">
        <v>71</v>
      </c>
      <c r="C8" s="36" t="s">
        <v>80</v>
      </c>
      <c r="D8" s="39">
        <v>902.4</v>
      </c>
      <c r="E8" s="39">
        <v>773.4</v>
      </c>
      <c r="F8" s="39">
        <v>727.9</v>
      </c>
      <c r="G8" s="39">
        <v>702.8</v>
      </c>
      <c r="H8" s="39">
        <v>653.3</v>
      </c>
    </row>
    <row r="9" spans="1:8" ht="22.5" customHeight="1">
      <c r="A9" s="94"/>
      <c r="B9" s="94"/>
      <c r="C9" s="37" t="s">
        <v>81</v>
      </c>
      <c r="D9" s="40">
        <v>821.1</v>
      </c>
      <c r="E9" s="40">
        <v>840.3</v>
      </c>
      <c r="F9" s="40">
        <v>989.1</v>
      </c>
      <c r="G9" s="40">
        <v>1133.1</v>
      </c>
      <c r="H9" s="40">
        <v>1119.2</v>
      </c>
    </row>
    <row r="10" spans="1:8" ht="22.5" customHeight="1">
      <c r="A10" s="94"/>
      <c r="B10" s="94"/>
      <c r="C10" s="37" t="s">
        <v>82</v>
      </c>
      <c r="D10" s="40">
        <v>1120</v>
      </c>
      <c r="E10" s="40">
        <v>833</v>
      </c>
      <c r="F10" s="40">
        <v>2385.8</v>
      </c>
      <c r="G10" s="40">
        <v>818</v>
      </c>
      <c r="H10" s="40">
        <v>883.1</v>
      </c>
    </row>
    <row r="11" spans="1:8" ht="22.5" customHeight="1">
      <c r="A11" s="94"/>
      <c r="B11" s="94"/>
      <c r="C11" s="37" t="s">
        <v>83</v>
      </c>
      <c r="D11" s="41" t="s">
        <v>73</v>
      </c>
      <c r="E11" s="76">
        <v>578</v>
      </c>
      <c r="F11" s="76">
        <v>778</v>
      </c>
      <c r="G11" s="41" t="s">
        <v>73</v>
      </c>
      <c r="H11" s="41" t="s">
        <v>73</v>
      </c>
    </row>
    <row r="12" spans="1:8" ht="22.5" customHeight="1">
      <c r="A12" s="94"/>
      <c r="B12" s="94"/>
      <c r="C12" s="37" t="s">
        <v>78</v>
      </c>
      <c r="D12" s="40">
        <v>1401.3</v>
      </c>
      <c r="E12" s="40">
        <v>473.8</v>
      </c>
      <c r="F12" s="40">
        <v>324.3</v>
      </c>
      <c r="G12" s="40">
        <v>341</v>
      </c>
      <c r="H12" s="40">
        <v>450.1</v>
      </c>
    </row>
    <row r="13" spans="1:8" ht="22.5" customHeight="1">
      <c r="A13" s="94"/>
      <c r="B13" s="94"/>
      <c r="C13" s="37" t="s">
        <v>77</v>
      </c>
      <c r="D13" s="51">
        <v>455.9</v>
      </c>
      <c r="E13" s="51">
        <v>352.5</v>
      </c>
      <c r="F13" s="51">
        <v>1195.9</v>
      </c>
      <c r="G13" s="51">
        <v>211.6</v>
      </c>
      <c r="H13" s="51">
        <v>214.8</v>
      </c>
    </row>
    <row r="14" spans="1:8" ht="22.5" customHeight="1">
      <c r="A14" s="95"/>
      <c r="B14" s="95"/>
      <c r="C14" s="38" t="s">
        <v>67</v>
      </c>
      <c r="D14" s="52">
        <v>367.3</v>
      </c>
      <c r="E14" s="52">
        <v>460.2</v>
      </c>
      <c r="F14" s="52">
        <v>429.5</v>
      </c>
      <c r="G14" s="52">
        <v>243.4</v>
      </c>
      <c r="H14" s="52">
        <v>308.9</v>
      </c>
    </row>
    <row r="16" spans="1:9" ht="13.5">
      <c r="A16" s="35" t="s">
        <v>141</v>
      </c>
      <c r="B16" s="35"/>
      <c r="C16" s="35"/>
      <c r="D16" s="35"/>
      <c r="E16" s="35"/>
      <c r="F16" s="35"/>
      <c r="G16" s="35"/>
      <c r="H16" s="35"/>
      <c r="I16" s="35"/>
    </row>
    <row r="17" spans="1:9" ht="13.5">
      <c r="A17" s="35"/>
      <c r="B17" s="35"/>
      <c r="C17" s="35"/>
      <c r="D17" s="35"/>
      <c r="E17" s="35"/>
      <c r="F17" s="35"/>
      <c r="G17" s="35"/>
      <c r="H17" s="35"/>
      <c r="I17" s="35"/>
    </row>
    <row r="20" ht="13.5">
      <c r="A20" s="1" t="s">
        <v>134</v>
      </c>
    </row>
    <row r="21" spans="7:8" ht="13.5">
      <c r="G21" s="28"/>
      <c r="H21" s="28"/>
    </row>
    <row r="22" spans="1:8" ht="22.5" customHeight="1">
      <c r="A22" s="20"/>
      <c r="B22" s="21"/>
      <c r="C22" s="21"/>
      <c r="D22" s="27" t="s">
        <v>147</v>
      </c>
      <c r="E22" s="27" t="s">
        <v>150</v>
      </c>
      <c r="F22" s="27" t="s">
        <v>151</v>
      </c>
      <c r="G22" s="27" t="s">
        <v>152</v>
      </c>
      <c r="H22" s="27" t="s">
        <v>155</v>
      </c>
    </row>
    <row r="23" spans="1:8" ht="22.5" customHeight="1">
      <c r="A23" s="83" t="s">
        <v>113</v>
      </c>
      <c r="B23" s="84"/>
      <c r="C23" s="84"/>
      <c r="D23" s="13">
        <v>120</v>
      </c>
      <c r="E23" s="13">
        <v>121</v>
      </c>
      <c r="F23" s="13">
        <v>112</v>
      </c>
      <c r="G23" s="13">
        <v>124</v>
      </c>
      <c r="H23" s="13">
        <v>139</v>
      </c>
    </row>
    <row r="24" spans="1:8" ht="33.75" customHeight="1" thickBot="1">
      <c r="A24" s="113" t="s">
        <v>145</v>
      </c>
      <c r="B24" s="99"/>
      <c r="C24" s="99"/>
      <c r="D24" s="16">
        <v>103</v>
      </c>
      <c r="E24" s="16">
        <v>120</v>
      </c>
      <c r="F24" s="16">
        <v>108</v>
      </c>
      <c r="G24" s="16">
        <v>123</v>
      </c>
      <c r="H24" s="79">
        <v>133</v>
      </c>
    </row>
    <row r="25" spans="1:8" ht="22.5" customHeight="1" thickTop="1">
      <c r="A25" s="96" t="s">
        <v>114</v>
      </c>
      <c r="B25" s="97"/>
      <c r="C25" s="97"/>
      <c r="D25" s="59">
        <v>1071.3</v>
      </c>
      <c r="E25" s="59">
        <v>542.5</v>
      </c>
      <c r="F25" s="59">
        <v>646.4</v>
      </c>
      <c r="G25" s="59">
        <v>465</v>
      </c>
      <c r="H25" s="59">
        <v>496.9</v>
      </c>
    </row>
    <row r="26" spans="1:8" ht="22.5" customHeight="1">
      <c r="A26" s="66"/>
      <c r="B26" s="114" t="s">
        <v>135</v>
      </c>
      <c r="C26" s="115"/>
      <c r="D26" s="65">
        <v>498.8</v>
      </c>
      <c r="E26" s="65">
        <v>478.3</v>
      </c>
      <c r="F26" s="65">
        <v>452.5</v>
      </c>
      <c r="G26" s="65">
        <v>450.3</v>
      </c>
      <c r="H26" s="65">
        <v>407.6</v>
      </c>
    </row>
    <row r="27" spans="1:8" ht="22.5" customHeight="1">
      <c r="A27" s="94"/>
      <c r="B27" s="93" t="s">
        <v>71</v>
      </c>
      <c r="C27" s="36" t="s">
        <v>80</v>
      </c>
      <c r="D27" s="39">
        <v>808.8</v>
      </c>
      <c r="E27" s="39">
        <v>773.4</v>
      </c>
      <c r="F27" s="39">
        <v>505.6</v>
      </c>
      <c r="G27" s="39">
        <v>702.8</v>
      </c>
      <c r="H27" s="39">
        <v>653.3</v>
      </c>
    </row>
    <row r="28" spans="1:8" ht="22.5" customHeight="1">
      <c r="A28" s="94"/>
      <c r="B28" s="94"/>
      <c r="C28" s="37" t="s">
        <v>81</v>
      </c>
      <c r="D28" s="40">
        <v>821.1</v>
      </c>
      <c r="E28" s="40">
        <v>826.1</v>
      </c>
      <c r="F28" s="40">
        <v>989.1</v>
      </c>
      <c r="G28" s="40">
        <v>1024.1</v>
      </c>
      <c r="H28" s="40">
        <v>898.4</v>
      </c>
    </row>
    <row r="29" spans="1:8" ht="22.5" customHeight="1">
      <c r="A29" s="94"/>
      <c r="B29" s="94"/>
      <c r="C29" s="37" t="s">
        <v>82</v>
      </c>
      <c r="D29" s="40">
        <v>1120</v>
      </c>
      <c r="E29" s="40">
        <v>833</v>
      </c>
      <c r="F29" s="40">
        <v>649.8</v>
      </c>
      <c r="G29" s="40">
        <v>811.8</v>
      </c>
      <c r="H29" s="40">
        <v>883.1</v>
      </c>
    </row>
    <row r="30" spans="1:8" ht="22.5" customHeight="1">
      <c r="A30" s="94"/>
      <c r="B30" s="94"/>
      <c r="C30" s="37" t="s">
        <v>83</v>
      </c>
      <c r="D30" s="41" t="s">
        <v>73</v>
      </c>
      <c r="E30" s="76">
        <v>578</v>
      </c>
      <c r="F30" s="76">
        <v>778</v>
      </c>
      <c r="G30" s="41" t="s">
        <v>73</v>
      </c>
      <c r="H30" s="41" t="s">
        <v>73</v>
      </c>
    </row>
    <row r="31" spans="1:8" ht="22.5" customHeight="1">
      <c r="A31" s="94"/>
      <c r="B31" s="94"/>
      <c r="C31" s="37" t="s">
        <v>78</v>
      </c>
      <c r="D31" s="40">
        <v>407.7</v>
      </c>
      <c r="E31" s="40">
        <v>326.9</v>
      </c>
      <c r="F31" s="40">
        <v>328</v>
      </c>
      <c r="G31" s="40">
        <v>341</v>
      </c>
      <c r="H31" s="40">
        <v>336.8</v>
      </c>
    </row>
    <row r="32" spans="1:8" ht="22.5" customHeight="1">
      <c r="A32" s="94"/>
      <c r="B32" s="94"/>
      <c r="C32" s="37" t="s">
        <v>77</v>
      </c>
      <c r="D32" s="51">
        <v>455.9</v>
      </c>
      <c r="E32" s="51">
        <v>352.5</v>
      </c>
      <c r="F32" s="51">
        <v>359.9</v>
      </c>
      <c r="G32" s="51">
        <v>211.6</v>
      </c>
      <c r="H32" s="51">
        <v>214.8</v>
      </c>
    </row>
    <row r="33" spans="1:8" ht="22.5" customHeight="1">
      <c r="A33" s="95"/>
      <c r="B33" s="95"/>
      <c r="C33" s="38" t="s">
        <v>67</v>
      </c>
      <c r="D33" s="52">
        <v>371.7</v>
      </c>
      <c r="E33" s="52">
        <v>460</v>
      </c>
      <c r="F33" s="52">
        <v>302.7</v>
      </c>
      <c r="G33" s="52">
        <v>243.4</v>
      </c>
      <c r="H33" s="52">
        <v>307.5</v>
      </c>
    </row>
    <row r="35" spans="1:9" ht="13.5">
      <c r="A35" s="35" t="s">
        <v>142</v>
      </c>
      <c r="B35" s="35"/>
      <c r="C35" s="35"/>
      <c r="D35" s="35"/>
      <c r="E35" s="35"/>
      <c r="F35" s="35"/>
      <c r="G35" s="35"/>
      <c r="H35" s="35"/>
      <c r="I35" s="35"/>
    </row>
    <row r="36" ht="13.5">
      <c r="A36" s="1" t="s">
        <v>143</v>
      </c>
    </row>
    <row r="37" spans="1:9" ht="27" customHeight="1">
      <c r="A37" s="49"/>
      <c r="B37" s="35"/>
      <c r="C37" s="35"/>
      <c r="D37" s="35"/>
      <c r="E37" s="35"/>
      <c r="F37" s="35"/>
      <c r="G37" s="35"/>
      <c r="H37" s="35"/>
      <c r="I37" s="35"/>
    </row>
  </sheetData>
  <sheetProtection/>
  <mergeCells count="12">
    <mergeCell ref="A4:C4"/>
    <mergeCell ref="A6:C6"/>
    <mergeCell ref="A8:A14"/>
    <mergeCell ref="B8:B14"/>
    <mergeCell ref="A5:C5"/>
    <mergeCell ref="B7:C7"/>
    <mergeCell ref="A27:A33"/>
    <mergeCell ref="B27:B33"/>
    <mergeCell ref="A23:C23"/>
    <mergeCell ref="A24:C24"/>
    <mergeCell ref="A25:C25"/>
    <mergeCell ref="B26:C26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1" customWidth="1"/>
    <col min="2" max="2" width="11.25390625" style="1" customWidth="1"/>
    <col min="3" max="7" width="10.00390625" style="1" customWidth="1"/>
    <col min="8" max="9" width="9.00390625" style="1" customWidth="1"/>
    <col min="10" max="10" width="23.25390625" style="1" bestFit="1" customWidth="1"/>
    <col min="11" max="16384" width="9.00390625" style="1" customWidth="1"/>
  </cols>
  <sheetData>
    <row r="1" ht="14.25">
      <c r="A1" s="53" t="s">
        <v>102</v>
      </c>
    </row>
    <row r="3" ht="13.5">
      <c r="A3" s="1" t="s">
        <v>117</v>
      </c>
    </row>
    <row r="6" spans="1:7" ht="22.5" customHeight="1">
      <c r="A6" s="2"/>
      <c r="B6" s="3"/>
      <c r="C6" s="4" t="s">
        <v>147</v>
      </c>
      <c r="D6" s="4" t="s">
        <v>150</v>
      </c>
      <c r="E6" s="4" t="s">
        <v>151</v>
      </c>
      <c r="F6" s="4" t="s">
        <v>152</v>
      </c>
      <c r="G6" s="4" t="s">
        <v>155</v>
      </c>
    </row>
    <row r="7" spans="1:7" ht="22.5" customHeight="1">
      <c r="A7" s="82" t="s">
        <v>10</v>
      </c>
      <c r="B7" s="36" t="s">
        <v>11</v>
      </c>
      <c r="C7" s="9">
        <v>246</v>
      </c>
      <c r="D7" s="9">
        <f>C15</f>
        <v>249</v>
      </c>
      <c r="E7" s="9">
        <f>D15</f>
        <v>228</v>
      </c>
      <c r="F7" s="9">
        <f>E15</f>
        <v>219</v>
      </c>
      <c r="G7" s="9">
        <f>F15</f>
        <v>230</v>
      </c>
    </row>
    <row r="8" spans="1:7" ht="22.5" customHeight="1" thickBot="1">
      <c r="A8" s="82"/>
      <c r="B8" s="60" t="s">
        <v>94</v>
      </c>
      <c r="C8" s="10">
        <v>183</v>
      </c>
      <c r="D8" s="10">
        <v>161</v>
      </c>
      <c r="E8" s="10">
        <v>157</v>
      </c>
      <c r="F8" s="10">
        <v>182</v>
      </c>
      <c r="G8" s="10">
        <v>155</v>
      </c>
    </row>
    <row r="9" spans="1:7" ht="22.5" customHeight="1" thickTop="1">
      <c r="A9" s="82"/>
      <c r="B9" s="57" t="s">
        <v>13</v>
      </c>
      <c r="C9" s="58">
        <f>SUM(C7:C8)</f>
        <v>429</v>
      </c>
      <c r="D9" s="58">
        <f>SUM(D7:D8)</f>
        <v>410</v>
      </c>
      <c r="E9" s="58">
        <f>SUM(E7:E8)</f>
        <v>385</v>
      </c>
      <c r="F9" s="58">
        <f>SUM(F7:F8)</f>
        <v>401</v>
      </c>
      <c r="G9" s="58">
        <f>SUM(G7:G8)</f>
        <v>385</v>
      </c>
    </row>
    <row r="10" spans="1:7" ht="22.5" customHeight="1">
      <c r="A10" s="82" t="s">
        <v>14</v>
      </c>
      <c r="B10" s="36" t="s">
        <v>95</v>
      </c>
      <c r="C10" s="9">
        <v>68</v>
      </c>
      <c r="D10" s="9">
        <v>71</v>
      </c>
      <c r="E10" s="9">
        <v>68</v>
      </c>
      <c r="F10" s="9">
        <v>67</v>
      </c>
      <c r="G10" s="9">
        <v>55</v>
      </c>
    </row>
    <row r="11" spans="1:7" ht="22.5" customHeight="1">
      <c r="A11" s="82"/>
      <c r="B11" s="37" t="s">
        <v>96</v>
      </c>
      <c r="C11" s="77" t="s">
        <v>153</v>
      </c>
      <c r="D11" s="77" t="s">
        <v>153</v>
      </c>
      <c r="E11" s="12">
        <v>1</v>
      </c>
      <c r="F11" s="77" t="s">
        <v>153</v>
      </c>
      <c r="G11" s="77" t="s">
        <v>153</v>
      </c>
    </row>
    <row r="12" spans="1:7" ht="22.5" customHeight="1">
      <c r="A12" s="82"/>
      <c r="B12" s="37" t="s">
        <v>68</v>
      </c>
      <c r="C12" s="12">
        <v>111</v>
      </c>
      <c r="D12" s="12">
        <v>111</v>
      </c>
      <c r="E12" s="12">
        <v>95</v>
      </c>
      <c r="F12" s="12">
        <v>101</v>
      </c>
      <c r="G12" s="12">
        <v>136</v>
      </c>
    </row>
    <row r="13" spans="1:7" ht="22.5" customHeight="1" thickBot="1">
      <c r="A13" s="82"/>
      <c r="B13" s="60" t="s">
        <v>67</v>
      </c>
      <c r="C13" s="10">
        <v>1</v>
      </c>
      <c r="D13" s="10">
        <v>0</v>
      </c>
      <c r="E13" s="10">
        <v>2</v>
      </c>
      <c r="F13" s="10">
        <v>3</v>
      </c>
      <c r="G13" s="10">
        <v>3</v>
      </c>
    </row>
    <row r="14" spans="1:7" ht="22.5" customHeight="1" thickTop="1">
      <c r="A14" s="82"/>
      <c r="B14" s="57" t="s">
        <v>13</v>
      </c>
      <c r="C14" s="58">
        <f>SUM(C10:C13)</f>
        <v>180</v>
      </c>
      <c r="D14" s="58">
        <f>SUM(D10:D13)</f>
        <v>182</v>
      </c>
      <c r="E14" s="58">
        <f>SUM(E10:E13)</f>
        <v>166</v>
      </c>
      <c r="F14" s="58">
        <f>SUM(F10:F13)</f>
        <v>171</v>
      </c>
      <c r="G14" s="58">
        <f>SUM(G10:G13)</f>
        <v>194</v>
      </c>
    </row>
    <row r="15" spans="1:7" ht="22.5" customHeight="1">
      <c r="A15" s="83" t="s">
        <v>85</v>
      </c>
      <c r="B15" s="84"/>
      <c r="C15" s="13">
        <f>C9-C14</f>
        <v>249</v>
      </c>
      <c r="D15" s="13">
        <f>D9-D14</f>
        <v>228</v>
      </c>
      <c r="E15" s="13">
        <f>E9-E14</f>
        <v>219</v>
      </c>
      <c r="F15" s="13">
        <f>F9-F14</f>
        <v>230</v>
      </c>
      <c r="G15" s="13">
        <f>G9-G14</f>
        <v>191</v>
      </c>
    </row>
    <row r="19" ht="13.5">
      <c r="A19" s="1" t="s">
        <v>160</v>
      </c>
    </row>
    <row r="22" spans="1:4" ht="22.5" customHeight="1">
      <c r="A22" s="2"/>
      <c r="B22" s="3"/>
      <c r="C22" s="4" t="s">
        <v>42</v>
      </c>
      <c r="D22" s="4" t="s">
        <v>43</v>
      </c>
    </row>
    <row r="23" spans="1:11" ht="33.75" customHeight="1">
      <c r="A23" s="117" t="s">
        <v>101</v>
      </c>
      <c r="B23" s="84"/>
      <c r="C23" s="13">
        <v>134</v>
      </c>
      <c r="D23" s="17">
        <f>C23/$C$27*100</f>
        <v>86.45161290322581</v>
      </c>
      <c r="K23" s="14"/>
    </row>
    <row r="24" spans="1:11" ht="22.5" customHeight="1">
      <c r="A24" s="83" t="s">
        <v>97</v>
      </c>
      <c r="B24" s="84"/>
      <c r="C24" s="13">
        <v>15</v>
      </c>
      <c r="D24" s="17">
        <f>C24/$C$27*100</f>
        <v>9.67741935483871</v>
      </c>
      <c r="K24" s="14"/>
    </row>
    <row r="25" spans="1:11" ht="22.5" customHeight="1">
      <c r="A25" s="83" t="s">
        <v>98</v>
      </c>
      <c r="B25" s="84"/>
      <c r="C25" s="13">
        <v>5</v>
      </c>
      <c r="D25" s="17">
        <f>C25/$C$27*100</f>
        <v>3.225806451612903</v>
      </c>
      <c r="K25" s="14"/>
    </row>
    <row r="26" spans="1:11" ht="22.5" customHeight="1" thickBot="1">
      <c r="A26" s="98" t="s">
        <v>99</v>
      </c>
      <c r="B26" s="99"/>
      <c r="C26" s="16">
        <v>1</v>
      </c>
      <c r="D26" s="17">
        <f>C26/$C$27*100</f>
        <v>0.6451612903225806</v>
      </c>
      <c r="K26" s="14"/>
    </row>
    <row r="27" spans="1:4" ht="22.5" customHeight="1" thickTop="1">
      <c r="A27" s="91" t="s">
        <v>100</v>
      </c>
      <c r="B27" s="116"/>
      <c r="C27" s="11">
        <f>SUM(C23:C26)</f>
        <v>155</v>
      </c>
      <c r="D27" s="19">
        <v>100</v>
      </c>
    </row>
  </sheetData>
  <sheetProtection/>
  <mergeCells count="8">
    <mergeCell ref="A26:B26"/>
    <mergeCell ref="A27:B27"/>
    <mergeCell ref="A7:A9"/>
    <mergeCell ref="A10:A14"/>
    <mergeCell ref="A15:B15"/>
    <mergeCell ref="A23:B23"/>
    <mergeCell ref="A24:B24"/>
    <mergeCell ref="A25:B25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6.75390625" style="1" bestFit="1" customWidth="1"/>
    <col min="2" max="6" width="7.50390625" style="1" customWidth="1"/>
    <col min="7" max="16384" width="9.00390625" style="1" customWidth="1"/>
  </cols>
  <sheetData>
    <row r="1" ht="15" customHeight="1">
      <c r="A1" s="53" t="s">
        <v>108</v>
      </c>
    </row>
    <row r="4" spans="1:6" ht="22.5" customHeight="1">
      <c r="A4" s="20"/>
      <c r="B4" s="27" t="s">
        <v>147</v>
      </c>
      <c r="C4" s="27" t="s">
        <v>150</v>
      </c>
      <c r="D4" s="27" t="s">
        <v>151</v>
      </c>
      <c r="E4" s="27" t="s">
        <v>152</v>
      </c>
      <c r="F4" s="27" t="s">
        <v>155</v>
      </c>
    </row>
    <row r="5" spans="1:6" ht="18.75" customHeight="1">
      <c r="A5" s="120" t="s">
        <v>103</v>
      </c>
      <c r="B5" s="67">
        <v>331</v>
      </c>
      <c r="C5" s="67">
        <v>324</v>
      </c>
      <c r="D5" s="67">
        <v>241</v>
      </c>
      <c r="E5" s="67">
        <v>225</v>
      </c>
      <c r="F5" s="67">
        <v>218</v>
      </c>
    </row>
    <row r="6" spans="1:6" ht="18.75" customHeight="1">
      <c r="A6" s="121"/>
      <c r="B6" s="69">
        <v>-147</v>
      </c>
      <c r="C6" s="69">
        <v>-124</v>
      </c>
      <c r="D6" s="69">
        <v>-106</v>
      </c>
      <c r="E6" s="69">
        <v>-86</v>
      </c>
      <c r="F6" s="69">
        <v>-87</v>
      </c>
    </row>
    <row r="7" spans="1:6" ht="18.75" customHeight="1">
      <c r="A7" s="120" t="s">
        <v>104</v>
      </c>
      <c r="B7" s="67">
        <v>293</v>
      </c>
      <c r="C7" s="67">
        <v>288</v>
      </c>
      <c r="D7" s="67">
        <v>280</v>
      </c>
      <c r="E7" s="67">
        <v>277</v>
      </c>
      <c r="F7" s="67">
        <v>247</v>
      </c>
    </row>
    <row r="8" spans="1:6" ht="18.75" customHeight="1">
      <c r="A8" s="121"/>
      <c r="B8" s="69">
        <v>-115</v>
      </c>
      <c r="C8" s="69">
        <v>-103</v>
      </c>
      <c r="D8" s="69">
        <v>-118</v>
      </c>
      <c r="E8" s="69">
        <v>-132</v>
      </c>
      <c r="F8" s="69">
        <v>-117</v>
      </c>
    </row>
    <row r="9" spans="1:6" ht="18.75" customHeight="1">
      <c r="A9" s="120" t="s">
        <v>105</v>
      </c>
      <c r="B9" s="67">
        <v>295</v>
      </c>
      <c r="C9" s="67">
        <v>286</v>
      </c>
      <c r="D9" s="67">
        <v>261</v>
      </c>
      <c r="E9" s="67">
        <v>298</v>
      </c>
      <c r="F9" s="67">
        <v>243</v>
      </c>
    </row>
    <row r="10" spans="1:6" ht="18.75" customHeight="1">
      <c r="A10" s="121"/>
      <c r="B10" s="69">
        <v>-183</v>
      </c>
      <c r="C10" s="69">
        <v>-161</v>
      </c>
      <c r="D10" s="69">
        <v>-159</v>
      </c>
      <c r="E10" s="69">
        <v>-182</v>
      </c>
      <c r="F10" s="69">
        <v>-155</v>
      </c>
    </row>
    <row r="11" spans="1:6" ht="18.75" customHeight="1">
      <c r="A11" s="120" t="s">
        <v>106</v>
      </c>
      <c r="B11" s="67">
        <v>540</v>
      </c>
      <c r="C11" s="67">
        <v>512</v>
      </c>
      <c r="D11" s="67">
        <v>470</v>
      </c>
      <c r="E11" s="67">
        <v>451</v>
      </c>
      <c r="F11" s="67">
        <v>451</v>
      </c>
    </row>
    <row r="12" spans="1:6" ht="18.75" customHeight="1" thickBot="1">
      <c r="A12" s="122"/>
      <c r="B12" s="71">
        <v>-1</v>
      </c>
      <c r="C12" s="71">
        <v>-1</v>
      </c>
      <c r="D12" s="70" t="s">
        <v>107</v>
      </c>
      <c r="E12" s="69">
        <v>-1</v>
      </c>
      <c r="F12" s="69">
        <v>-3</v>
      </c>
    </row>
    <row r="13" spans="1:6" ht="18.75" customHeight="1" thickTop="1">
      <c r="A13" s="118" t="s">
        <v>13</v>
      </c>
      <c r="B13" s="68">
        <f aca="true" t="shared" si="0" ref="B13:E14">SUM(B5,B7,B9,B11)</f>
        <v>1459</v>
      </c>
      <c r="C13" s="68">
        <f t="shared" si="0"/>
        <v>1410</v>
      </c>
      <c r="D13" s="68">
        <f t="shared" si="0"/>
        <v>1252</v>
      </c>
      <c r="E13" s="68">
        <f t="shared" si="0"/>
        <v>1251</v>
      </c>
      <c r="F13" s="68">
        <f>SUM(F5,F7,F9,F11)</f>
        <v>1159</v>
      </c>
    </row>
    <row r="14" spans="1:6" ht="18.75" customHeight="1">
      <c r="A14" s="119"/>
      <c r="B14" s="72">
        <f t="shared" si="0"/>
        <v>-446</v>
      </c>
      <c r="C14" s="72">
        <f t="shared" si="0"/>
        <v>-389</v>
      </c>
      <c r="D14" s="72">
        <f t="shared" si="0"/>
        <v>-383</v>
      </c>
      <c r="E14" s="72">
        <f t="shared" si="0"/>
        <v>-401</v>
      </c>
      <c r="F14" s="72">
        <f>SUM(F6,F8,F10,F12)</f>
        <v>-362</v>
      </c>
    </row>
    <row r="16" ht="13.5">
      <c r="A16" s="1" t="s">
        <v>144</v>
      </c>
    </row>
  </sheetData>
  <sheetProtection/>
  <mergeCells count="5">
    <mergeCell ref="A13:A14"/>
    <mergeCell ref="A5:A6"/>
    <mergeCell ref="A7:A8"/>
    <mergeCell ref="A9:A10"/>
    <mergeCell ref="A11:A12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00390625" style="1" customWidth="1"/>
    <col min="2" max="3" width="9.375" style="1" customWidth="1"/>
    <col min="4" max="16384" width="9.00390625" style="1" customWidth="1"/>
  </cols>
  <sheetData>
    <row r="1" ht="13.5">
      <c r="A1" s="1" t="s">
        <v>156</v>
      </c>
    </row>
    <row r="4" spans="1:3" ht="22.5" customHeight="1">
      <c r="A4" s="4" t="s">
        <v>34</v>
      </c>
      <c r="B4" s="4" t="s">
        <v>42</v>
      </c>
      <c r="C4" s="4" t="s">
        <v>43</v>
      </c>
    </row>
    <row r="5" spans="1:3" ht="22.5" customHeight="1">
      <c r="A5" s="4" t="s">
        <v>35</v>
      </c>
      <c r="B5" s="13">
        <v>32</v>
      </c>
      <c r="C5" s="17">
        <f>B5/B13*100</f>
        <v>36.7816091954023</v>
      </c>
    </row>
    <row r="6" spans="1:3" ht="22.5" customHeight="1">
      <c r="A6" s="4" t="s">
        <v>36</v>
      </c>
      <c r="B6" s="13">
        <v>12</v>
      </c>
      <c r="C6" s="17">
        <f>B6/B13*100</f>
        <v>13.793103448275861</v>
      </c>
    </row>
    <row r="7" spans="1:3" ht="22.5" customHeight="1">
      <c r="A7" s="4" t="s">
        <v>37</v>
      </c>
      <c r="B7" s="13">
        <v>5</v>
      </c>
      <c r="C7" s="17">
        <f>B7/B13*100</f>
        <v>5.747126436781609</v>
      </c>
    </row>
    <row r="8" spans="1:3" ht="22.5" customHeight="1">
      <c r="A8" s="4" t="s">
        <v>38</v>
      </c>
      <c r="B8" s="13">
        <v>7</v>
      </c>
      <c r="C8" s="17">
        <f>B8/B13*100</f>
        <v>8.045977011494253</v>
      </c>
    </row>
    <row r="9" spans="1:3" ht="22.5" customHeight="1">
      <c r="A9" s="4" t="s">
        <v>39</v>
      </c>
      <c r="B9" s="13">
        <v>5</v>
      </c>
      <c r="C9" s="17">
        <f>B9/B13*100</f>
        <v>5.747126436781609</v>
      </c>
    </row>
    <row r="10" spans="1:3" ht="22.5" customHeight="1">
      <c r="A10" s="4" t="s">
        <v>40</v>
      </c>
      <c r="B10" s="13">
        <v>8</v>
      </c>
      <c r="C10" s="17">
        <f>B10/B13*100</f>
        <v>9.195402298850574</v>
      </c>
    </row>
    <row r="11" spans="1:3" ht="22.5" customHeight="1">
      <c r="A11" s="4" t="s">
        <v>115</v>
      </c>
      <c r="B11" s="13">
        <v>16</v>
      </c>
      <c r="C11" s="17">
        <f>B11/B13*100</f>
        <v>18.39080459770115</v>
      </c>
    </row>
    <row r="12" spans="1:3" ht="22.5" customHeight="1" thickBot="1">
      <c r="A12" s="15" t="s">
        <v>41</v>
      </c>
      <c r="B12" s="16">
        <v>2</v>
      </c>
      <c r="C12" s="18">
        <f>B12/B13*100</f>
        <v>2.2988505747126435</v>
      </c>
    </row>
    <row r="13" spans="1:3" ht="22.5" customHeight="1" thickTop="1">
      <c r="A13" s="5" t="s">
        <v>13</v>
      </c>
      <c r="B13" s="11">
        <f>SUM(B5:B12)</f>
        <v>87</v>
      </c>
      <c r="C13" s="19">
        <v>100</v>
      </c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875" style="1" bestFit="1" customWidth="1"/>
    <col min="2" max="3" width="9.375" style="1" customWidth="1"/>
    <col min="4" max="16384" width="9.00390625" style="1" customWidth="1"/>
  </cols>
  <sheetData>
    <row r="1" ht="13.5">
      <c r="A1" s="1" t="s">
        <v>157</v>
      </c>
    </row>
    <row r="4" spans="1:3" ht="22.5" customHeight="1">
      <c r="A4" s="4" t="s">
        <v>44</v>
      </c>
      <c r="B4" s="4" t="s">
        <v>42</v>
      </c>
      <c r="C4" s="4" t="s">
        <v>43</v>
      </c>
    </row>
    <row r="5" spans="1:3" ht="22.5" customHeight="1">
      <c r="A5" s="4" t="s">
        <v>45</v>
      </c>
      <c r="B5" s="13">
        <v>0</v>
      </c>
      <c r="C5" s="17">
        <f>B5/B18*100</f>
        <v>0</v>
      </c>
    </row>
    <row r="6" spans="1:3" ht="22.5" customHeight="1">
      <c r="A6" s="4" t="s">
        <v>46</v>
      </c>
      <c r="B6" s="13">
        <v>2</v>
      </c>
      <c r="C6" s="17">
        <f>B6/B18*100</f>
        <v>2.2988505747126435</v>
      </c>
    </row>
    <row r="7" spans="1:3" ht="22.5" customHeight="1">
      <c r="A7" s="4" t="s">
        <v>47</v>
      </c>
      <c r="B7" s="13">
        <v>10</v>
      </c>
      <c r="C7" s="17">
        <f>B7/B18*100</f>
        <v>11.494252873563218</v>
      </c>
    </row>
    <row r="8" spans="1:3" ht="22.5" customHeight="1">
      <c r="A8" s="4" t="s">
        <v>126</v>
      </c>
      <c r="B8" s="13">
        <v>0</v>
      </c>
      <c r="C8" s="17">
        <f>B8/B18*100</f>
        <v>0</v>
      </c>
    </row>
    <row r="9" spans="1:3" ht="22.5" customHeight="1">
      <c r="A9" s="4" t="s">
        <v>48</v>
      </c>
      <c r="B9" s="13">
        <v>9</v>
      </c>
      <c r="C9" s="17">
        <f>B9/B18*100</f>
        <v>10.344827586206897</v>
      </c>
    </row>
    <row r="10" spans="1:3" ht="22.5" customHeight="1">
      <c r="A10" s="4" t="s">
        <v>123</v>
      </c>
      <c r="B10" s="13">
        <v>17</v>
      </c>
      <c r="C10" s="17">
        <f>B10/B18*100</f>
        <v>19.54022988505747</v>
      </c>
    </row>
    <row r="11" spans="1:3" ht="22.5" customHeight="1">
      <c r="A11" s="4" t="s">
        <v>49</v>
      </c>
      <c r="B11" s="13">
        <v>12</v>
      </c>
      <c r="C11" s="17">
        <f>B11/B18*100</f>
        <v>13.793103448275861</v>
      </c>
    </row>
    <row r="12" spans="1:3" ht="22.5" customHeight="1">
      <c r="A12" s="4" t="s">
        <v>124</v>
      </c>
      <c r="B12" s="13">
        <v>0</v>
      </c>
      <c r="C12" s="17">
        <f>B12/B18*100</f>
        <v>0</v>
      </c>
    </row>
    <row r="13" spans="1:3" ht="22.5" customHeight="1">
      <c r="A13" s="4" t="s">
        <v>125</v>
      </c>
      <c r="B13" s="13">
        <v>8</v>
      </c>
      <c r="C13" s="17">
        <f>B13/B18*100</f>
        <v>9.195402298850574</v>
      </c>
    </row>
    <row r="14" spans="1:3" ht="22.5" customHeight="1">
      <c r="A14" s="4" t="s">
        <v>50</v>
      </c>
      <c r="B14" s="13">
        <v>7</v>
      </c>
      <c r="C14" s="17">
        <f>B14/B18*100</f>
        <v>8.045977011494253</v>
      </c>
    </row>
    <row r="15" spans="1:3" ht="22.5" customHeight="1">
      <c r="A15" s="4" t="s">
        <v>129</v>
      </c>
      <c r="B15" s="13">
        <v>0</v>
      </c>
      <c r="C15" s="17">
        <f>B15/B18*100</f>
        <v>0</v>
      </c>
    </row>
    <row r="16" spans="1:3" ht="22.5" customHeight="1">
      <c r="A16" s="4" t="s">
        <v>148</v>
      </c>
      <c r="B16" s="13">
        <v>22</v>
      </c>
      <c r="C16" s="17">
        <f>B16/B18*100</f>
        <v>25.287356321839084</v>
      </c>
    </row>
    <row r="17" spans="1:3" ht="22.5" customHeight="1" thickBot="1">
      <c r="A17" s="15" t="s">
        <v>52</v>
      </c>
      <c r="B17" s="16">
        <v>0</v>
      </c>
      <c r="C17" s="18">
        <f>B17/B18*100</f>
        <v>0</v>
      </c>
    </row>
    <row r="18" spans="1:3" ht="22.5" customHeight="1" thickTop="1">
      <c r="A18" s="5" t="s">
        <v>13</v>
      </c>
      <c r="B18" s="11">
        <f>SUM(B5:B17)</f>
        <v>87</v>
      </c>
      <c r="C18" s="19">
        <v>100</v>
      </c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" width="21.25390625" style="1" customWidth="1"/>
    <col min="3" max="7" width="7.50390625" style="1" customWidth="1"/>
    <col min="8" max="8" width="16.25390625" style="1" customWidth="1"/>
    <col min="9" max="16384" width="9.00390625" style="1" customWidth="1"/>
  </cols>
  <sheetData>
    <row r="1" ht="13.5">
      <c r="A1" s="1" t="s">
        <v>118</v>
      </c>
    </row>
    <row r="3" spans="6:7" ht="13.5">
      <c r="F3" s="28"/>
      <c r="G3" s="28"/>
    </row>
    <row r="4" spans="1:7" ht="22.5" customHeight="1">
      <c r="A4" s="20"/>
      <c r="B4" s="21"/>
      <c r="C4" s="27" t="s">
        <v>147</v>
      </c>
      <c r="D4" s="27" t="s">
        <v>150</v>
      </c>
      <c r="E4" s="27" t="s">
        <v>151</v>
      </c>
      <c r="F4" s="27" t="s">
        <v>152</v>
      </c>
      <c r="G4" s="27" t="s">
        <v>155</v>
      </c>
    </row>
    <row r="5" spans="1:7" ht="22.5" customHeight="1">
      <c r="A5" s="89" t="s">
        <v>63</v>
      </c>
      <c r="B5" s="90"/>
      <c r="C5" s="13">
        <v>147</v>
      </c>
      <c r="D5" s="13">
        <v>124</v>
      </c>
      <c r="E5" s="13">
        <v>106</v>
      </c>
      <c r="F5" s="13">
        <v>86</v>
      </c>
      <c r="G5" s="13">
        <v>87</v>
      </c>
    </row>
    <row r="6" spans="1:7" ht="22.5" customHeight="1">
      <c r="A6" s="85" t="s">
        <v>64</v>
      </c>
      <c r="B6" s="24" t="s">
        <v>53</v>
      </c>
      <c r="C6" s="23">
        <v>2</v>
      </c>
      <c r="D6" s="23">
        <v>1</v>
      </c>
      <c r="E6" s="23">
        <v>1</v>
      </c>
      <c r="F6" s="23">
        <v>3</v>
      </c>
      <c r="G6" s="23">
        <v>6</v>
      </c>
    </row>
    <row r="7" spans="1:7" ht="22.5" customHeight="1">
      <c r="A7" s="86"/>
      <c r="B7" s="25" t="s">
        <v>54</v>
      </c>
      <c r="C7" s="12">
        <v>2</v>
      </c>
      <c r="D7" s="12">
        <v>3</v>
      </c>
      <c r="E7" s="12">
        <v>4</v>
      </c>
      <c r="F7" s="12">
        <v>2</v>
      </c>
      <c r="G7" s="12">
        <v>2</v>
      </c>
    </row>
    <row r="8" spans="1:7" ht="22.5" customHeight="1">
      <c r="A8" s="86"/>
      <c r="B8" s="25" t="s">
        <v>55</v>
      </c>
      <c r="C8" s="12">
        <v>0</v>
      </c>
      <c r="D8" s="12">
        <v>0</v>
      </c>
      <c r="E8" s="12">
        <v>2</v>
      </c>
      <c r="F8" s="12">
        <v>1</v>
      </c>
      <c r="G8" s="12">
        <v>2</v>
      </c>
    </row>
    <row r="9" spans="1:7" ht="22.5" customHeight="1">
      <c r="A9" s="86"/>
      <c r="B9" s="25" t="s">
        <v>56</v>
      </c>
      <c r="C9" s="12">
        <v>22</v>
      </c>
      <c r="D9" s="12">
        <v>28</v>
      </c>
      <c r="E9" s="12">
        <v>28</v>
      </c>
      <c r="F9" s="12">
        <v>41</v>
      </c>
      <c r="G9" s="12">
        <v>41</v>
      </c>
    </row>
    <row r="10" spans="1:7" ht="22.5" customHeight="1">
      <c r="A10" s="86"/>
      <c r="B10" s="25" t="s">
        <v>57</v>
      </c>
      <c r="C10" s="12">
        <v>7</v>
      </c>
      <c r="D10" s="12">
        <v>5</v>
      </c>
      <c r="E10" s="12">
        <v>11</v>
      </c>
      <c r="F10" s="12">
        <v>15</v>
      </c>
      <c r="G10" s="12">
        <v>28</v>
      </c>
    </row>
    <row r="11" spans="1:7" ht="22.5" customHeight="1">
      <c r="A11" s="86"/>
      <c r="B11" s="25" t="s">
        <v>58</v>
      </c>
      <c r="C11" s="12">
        <v>29</v>
      </c>
      <c r="D11" s="12">
        <v>23</v>
      </c>
      <c r="E11" s="12">
        <v>23</v>
      </c>
      <c r="F11" s="12">
        <v>58</v>
      </c>
      <c r="G11" s="12">
        <v>46</v>
      </c>
    </row>
    <row r="12" spans="1:7" ht="22.5" customHeight="1">
      <c r="A12" s="86"/>
      <c r="B12" s="25" t="s">
        <v>59</v>
      </c>
      <c r="C12" s="12">
        <v>104</v>
      </c>
      <c r="D12" s="12">
        <v>82</v>
      </c>
      <c r="E12" s="12">
        <v>51</v>
      </c>
      <c r="F12" s="12">
        <v>55</v>
      </c>
      <c r="G12" s="12">
        <v>57</v>
      </c>
    </row>
    <row r="13" spans="1:7" ht="22.5" customHeight="1">
      <c r="A13" s="86"/>
      <c r="B13" s="25" t="s">
        <v>60</v>
      </c>
      <c r="C13" s="12">
        <v>0</v>
      </c>
      <c r="D13" s="12">
        <v>0</v>
      </c>
      <c r="E13" s="12">
        <v>0</v>
      </c>
      <c r="F13" s="12">
        <v>0</v>
      </c>
      <c r="G13" s="12">
        <v>1</v>
      </c>
    </row>
    <row r="14" spans="1:7" ht="22.5" customHeight="1">
      <c r="A14" s="87"/>
      <c r="B14" s="73" t="s">
        <v>149</v>
      </c>
      <c r="C14" s="62">
        <v>2</v>
      </c>
      <c r="D14" s="62">
        <v>0</v>
      </c>
      <c r="E14" s="62">
        <v>0</v>
      </c>
      <c r="F14" s="62">
        <v>0</v>
      </c>
      <c r="G14" s="62">
        <v>2</v>
      </c>
    </row>
    <row r="15" spans="1:7" ht="22.5" customHeight="1" thickBot="1">
      <c r="A15" s="88"/>
      <c r="B15" s="26" t="s">
        <v>61</v>
      </c>
      <c r="C15" s="10">
        <v>4</v>
      </c>
      <c r="D15" s="10">
        <v>4</v>
      </c>
      <c r="E15" s="10">
        <v>8</v>
      </c>
      <c r="F15" s="10">
        <v>6</v>
      </c>
      <c r="G15" s="10">
        <v>11</v>
      </c>
    </row>
    <row r="16" spans="1:7" ht="22.5" customHeight="1" thickTop="1">
      <c r="A16" s="91" t="s">
        <v>62</v>
      </c>
      <c r="B16" s="92"/>
      <c r="C16" s="22">
        <f>SUM(C6:C15)/C5</f>
        <v>1.1700680272108843</v>
      </c>
      <c r="D16" s="22">
        <f>SUM(D6:D15)/D5</f>
        <v>1.1774193548387097</v>
      </c>
      <c r="E16" s="22">
        <f>SUM(E6:E15)/E5</f>
        <v>1.2075471698113207</v>
      </c>
      <c r="F16" s="22">
        <f>SUM(F6:F15)/F5</f>
        <v>2.104651162790698</v>
      </c>
      <c r="G16" s="22">
        <f>SUM(G6:G15)/G5</f>
        <v>2.2528735632183907</v>
      </c>
    </row>
    <row r="17" ht="7.5" customHeight="1"/>
    <row r="18" spans="1:8" ht="27" customHeight="1">
      <c r="A18" s="56" t="s">
        <v>139</v>
      </c>
      <c r="B18" s="81" t="s">
        <v>112</v>
      </c>
      <c r="C18" s="81"/>
      <c r="D18" s="81"/>
      <c r="E18" s="81"/>
      <c r="F18" s="81"/>
      <c r="G18" s="81"/>
      <c r="H18" s="81"/>
    </row>
    <row r="52" spans="1:7" ht="13.5">
      <c r="A52" s="29"/>
      <c r="B52" s="29"/>
      <c r="C52" s="30"/>
      <c r="D52" s="30"/>
      <c r="E52" s="30"/>
      <c r="F52" s="30"/>
      <c r="G52" s="30"/>
    </row>
    <row r="53" spans="1:7" ht="13.5" customHeight="1">
      <c r="A53" s="32"/>
      <c r="B53" s="29"/>
      <c r="C53" s="31"/>
      <c r="D53" s="31"/>
      <c r="E53" s="31"/>
      <c r="F53" s="31"/>
      <c r="G53" s="31"/>
    </row>
    <row r="54" spans="1:7" ht="13.5">
      <c r="A54" s="32"/>
      <c r="B54" s="29"/>
      <c r="C54" s="31"/>
      <c r="D54" s="31"/>
      <c r="E54" s="31"/>
      <c r="F54" s="31"/>
      <c r="G54" s="31"/>
    </row>
    <row r="55" spans="1:7" ht="13.5">
      <c r="A55" s="32"/>
      <c r="B55" s="29"/>
      <c r="C55" s="31"/>
      <c r="D55" s="31"/>
      <c r="E55" s="31"/>
      <c r="F55" s="31"/>
      <c r="G55" s="31"/>
    </row>
    <row r="56" spans="1:7" ht="13.5">
      <c r="A56" s="32"/>
      <c r="B56" s="29"/>
      <c r="C56" s="31"/>
      <c r="D56" s="31"/>
      <c r="E56" s="31"/>
      <c r="F56" s="31"/>
      <c r="G56" s="31"/>
    </row>
    <row r="57" spans="1:7" ht="13.5">
      <c r="A57" s="32"/>
      <c r="B57" s="29"/>
      <c r="C57" s="31"/>
      <c r="D57" s="31"/>
      <c r="E57" s="31"/>
      <c r="F57" s="31"/>
      <c r="G57" s="31"/>
    </row>
    <row r="58" spans="1:7" ht="13.5">
      <c r="A58" s="32"/>
      <c r="B58" s="29"/>
      <c r="C58" s="31"/>
      <c r="D58" s="31"/>
      <c r="E58" s="31"/>
      <c r="F58" s="31"/>
      <c r="G58" s="31"/>
    </row>
    <row r="59" spans="1:7" ht="13.5">
      <c r="A59" s="32"/>
      <c r="B59" s="29"/>
      <c r="C59" s="31"/>
      <c r="D59" s="31"/>
      <c r="E59" s="31"/>
      <c r="F59" s="31"/>
      <c r="G59" s="31"/>
    </row>
    <row r="60" spans="1:7" ht="13.5">
      <c r="A60" s="32"/>
      <c r="B60" s="29"/>
      <c r="C60" s="31"/>
      <c r="D60" s="31"/>
      <c r="E60" s="31"/>
      <c r="F60" s="31"/>
      <c r="G60" s="31"/>
    </row>
    <row r="61" spans="1:7" ht="13.5">
      <c r="A61" s="32"/>
      <c r="B61" s="29"/>
      <c r="C61" s="31"/>
      <c r="D61" s="31"/>
      <c r="E61" s="31"/>
      <c r="F61" s="31"/>
      <c r="G61" s="31"/>
    </row>
    <row r="62" spans="2:7" ht="13.5">
      <c r="B62" s="29"/>
      <c r="C62" s="31"/>
      <c r="D62" s="31"/>
      <c r="E62" s="31"/>
      <c r="F62" s="31"/>
      <c r="G62" s="31"/>
    </row>
  </sheetData>
  <sheetProtection/>
  <mergeCells count="4">
    <mergeCell ref="A6:A15"/>
    <mergeCell ref="A5:B5"/>
    <mergeCell ref="A16:B16"/>
    <mergeCell ref="B18:H18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1" customWidth="1"/>
    <col min="2" max="2" width="10.00390625" style="1" customWidth="1"/>
    <col min="3" max="7" width="8.75390625" style="1" customWidth="1"/>
    <col min="8" max="16384" width="9.00390625" style="1" customWidth="1"/>
  </cols>
  <sheetData>
    <row r="1" ht="13.5">
      <c r="A1" s="1" t="s">
        <v>72</v>
      </c>
    </row>
    <row r="4" spans="1:7" ht="22.5" customHeight="1">
      <c r="A4" s="20"/>
      <c r="B4" s="21"/>
      <c r="C4" s="27" t="s">
        <v>147</v>
      </c>
      <c r="D4" s="27" t="s">
        <v>150</v>
      </c>
      <c r="E4" s="27" t="s">
        <v>151</v>
      </c>
      <c r="F4" s="27" t="s">
        <v>152</v>
      </c>
      <c r="G4" s="27" t="s">
        <v>155</v>
      </c>
    </row>
    <row r="5" spans="1:7" ht="22.5" customHeight="1" thickBot="1">
      <c r="A5" s="98" t="s">
        <v>113</v>
      </c>
      <c r="B5" s="99"/>
      <c r="C5" s="16">
        <v>135</v>
      </c>
      <c r="D5" s="16">
        <v>146</v>
      </c>
      <c r="E5" s="16">
        <v>97</v>
      </c>
      <c r="F5" s="16">
        <v>110</v>
      </c>
      <c r="G5" s="16">
        <v>81</v>
      </c>
    </row>
    <row r="6" spans="1:7" ht="22.5" customHeight="1" thickTop="1">
      <c r="A6" s="96" t="s">
        <v>114</v>
      </c>
      <c r="B6" s="97"/>
      <c r="C6" s="59">
        <v>77.7</v>
      </c>
      <c r="D6" s="59">
        <v>90.2</v>
      </c>
      <c r="E6" s="59">
        <v>95</v>
      </c>
      <c r="F6" s="59">
        <v>74.1</v>
      </c>
      <c r="G6" s="59">
        <v>83.3</v>
      </c>
    </row>
    <row r="7" spans="1:7" ht="22.5" customHeight="1">
      <c r="A7" s="93" t="s">
        <v>71</v>
      </c>
      <c r="B7" s="36" t="s">
        <v>66</v>
      </c>
      <c r="C7" s="39">
        <v>85.7</v>
      </c>
      <c r="D7" s="39">
        <v>107.3</v>
      </c>
      <c r="E7" s="39">
        <v>124.7</v>
      </c>
      <c r="F7" s="39">
        <v>72.7</v>
      </c>
      <c r="G7" s="39">
        <v>95.5</v>
      </c>
    </row>
    <row r="8" spans="1:7" ht="22.5" customHeight="1">
      <c r="A8" s="94"/>
      <c r="B8" s="37" t="s">
        <v>67</v>
      </c>
      <c r="C8" s="40">
        <v>138.1</v>
      </c>
      <c r="D8" s="40">
        <v>177.3</v>
      </c>
      <c r="E8" s="40">
        <v>115</v>
      </c>
      <c r="F8" s="40">
        <v>89.6</v>
      </c>
      <c r="G8" s="40">
        <v>160.7</v>
      </c>
    </row>
    <row r="9" spans="1:7" ht="22.5" customHeight="1">
      <c r="A9" s="94"/>
      <c r="B9" s="37" t="s">
        <v>68</v>
      </c>
      <c r="C9" s="40">
        <v>59.9</v>
      </c>
      <c r="D9" s="40">
        <v>49.1</v>
      </c>
      <c r="E9" s="40">
        <v>41.4</v>
      </c>
      <c r="F9" s="40">
        <v>67.5</v>
      </c>
      <c r="G9" s="40">
        <v>37</v>
      </c>
    </row>
    <row r="10" spans="1:7" ht="22.5" customHeight="1">
      <c r="A10" s="94"/>
      <c r="B10" s="37" t="s">
        <v>69</v>
      </c>
      <c r="C10" s="41" t="s">
        <v>73</v>
      </c>
      <c r="D10" s="41" t="s">
        <v>73</v>
      </c>
      <c r="E10" s="41" t="s">
        <v>73</v>
      </c>
      <c r="F10" s="41" t="s">
        <v>73</v>
      </c>
      <c r="G10" s="41" t="s">
        <v>73</v>
      </c>
    </row>
    <row r="11" spans="1:7" ht="22.5" customHeight="1">
      <c r="A11" s="95"/>
      <c r="B11" s="38" t="s">
        <v>70</v>
      </c>
      <c r="C11" s="42" t="s">
        <v>73</v>
      </c>
      <c r="D11" s="42" t="s">
        <v>73</v>
      </c>
      <c r="E11" s="42" t="s">
        <v>73</v>
      </c>
      <c r="F11" s="42" t="s">
        <v>73</v>
      </c>
      <c r="G11" s="42" t="s">
        <v>74</v>
      </c>
    </row>
    <row r="12" ht="7.5" customHeight="1"/>
    <row r="13" spans="1:8" ht="13.5">
      <c r="A13" s="80" t="s">
        <v>158</v>
      </c>
      <c r="B13" s="80"/>
      <c r="C13" s="80"/>
      <c r="D13" s="80"/>
      <c r="E13" s="80"/>
      <c r="F13" s="80"/>
      <c r="G13" s="80"/>
      <c r="H13" s="80"/>
    </row>
    <row r="14" spans="1:9" ht="30" customHeight="1">
      <c r="A14" s="81"/>
      <c r="B14" s="80"/>
      <c r="C14" s="80"/>
      <c r="D14" s="80"/>
      <c r="E14" s="80"/>
      <c r="F14" s="80"/>
      <c r="G14" s="80"/>
      <c r="H14" s="80"/>
      <c r="I14" s="80"/>
    </row>
    <row r="41" spans="3:7" ht="13.5">
      <c r="C41" s="33"/>
      <c r="D41" s="33"/>
      <c r="E41" s="33"/>
      <c r="F41" s="33"/>
      <c r="G41" s="33"/>
    </row>
    <row r="42" spans="2:7" ht="13.5">
      <c r="B42" s="35"/>
      <c r="C42" s="34"/>
      <c r="D42" s="34"/>
      <c r="E42" s="34"/>
      <c r="F42" s="34"/>
      <c r="G42" s="34"/>
    </row>
    <row r="43" spans="1:7" ht="13.5">
      <c r="A43" s="35"/>
      <c r="B43" s="33"/>
      <c r="C43" s="34"/>
      <c r="D43" s="34"/>
      <c r="E43" s="34"/>
      <c r="F43" s="34"/>
      <c r="G43" s="34"/>
    </row>
    <row r="44" spans="1:7" ht="13.5">
      <c r="A44" s="35"/>
      <c r="B44" s="33"/>
      <c r="C44" s="34"/>
      <c r="D44" s="34"/>
      <c r="E44" s="34"/>
      <c r="F44" s="34"/>
      <c r="G44" s="34"/>
    </row>
    <row r="45" spans="1:7" ht="13.5">
      <c r="A45" s="35"/>
      <c r="B45" s="33"/>
      <c r="C45" s="34"/>
      <c r="D45" s="34"/>
      <c r="E45" s="34"/>
      <c r="F45" s="34"/>
      <c r="G45" s="34"/>
    </row>
  </sheetData>
  <sheetProtection/>
  <mergeCells count="5">
    <mergeCell ref="A14:I14"/>
    <mergeCell ref="A7:A11"/>
    <mergeCell ref="A6:B6"/>
    <mergeCell ref="A5:B5"/>
    <mergeCell ref="A13:H13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3.75390625" style="1" customWidth="1"/>
    <col min="3" max="3" width="11.25390625" style="1" customWidth="1"/>
    <col min="4" max="33" width="6.25390625" style="1" customWidth="1"/>
    <col min="34" max="16384" width="9.00390625" style="1" customWidth="1"/>
  </cols>
  <sheetData>
    <row r="1" ht="14.25">
      <c r="A1" s="53" t="s">
        <v>86</v>
      </c>
    </row>
    <row r="3" ht="13.5">
      <c r="A3" s="1" t="s">
        <v>119</v>
      </c>
    </row>
    <row r="6" spans="1:13" ht="22.5" customHeight="1">
      <c r="A6" s="2"/>
      <c r="B6" s="3"/>
      <c r="C6" s="3"/>
      <c r="D6" s="4" t="s">
        <v>8</v>
      </c>
      <c r="E6" s="4" t="s">
        <v>9</v>
      </c>
      <c r="F6" s="4" t="s">
        <v>120</v>
      </c>
      <c r="G6" s="4" t="s">
        <v>122</v>
      </c>
      <c r="H6" s="4" t="s">
        <v>127</v>
      </c>
      <c r="I6" s="4" t="s">
        <v>147</v>
      </c>
      <c r="J6" s="4" t="s">
        <v>150</v>
      </c>
      <c r="K6" s="4" t="s">
        <v>151</v>
      </c>
      <c r="L6" s="4" t="s">
        <v>152</v>
      </c>
      <c r="M6" s="4" t="s">
        <v>155</v>
      </c>
    </row>
    <row r="7" spans="1:13" ht="22.5" customHeight="1">
      <c r="A7" s="108" t="s">
        <v>10</v>
      </c>
      <c r="B7" s="101" t="s">
        <v>11</v>
      </c>
      <c r="C7" s="101"/>
      <c r="D7" s="9">
        <v>370</v>
      </c>
      <c r="E7" s="9">
        <f aca="true" t="shared" si="0" ref="E7:M7">D20</f>
        <v>362</v>
      </c>
      <c r="F7" s="9">
        <f t="shared" si="0"/>
        <v>269</v>
      </c>
      <c r="G7" s="9">
        <f t="shared" si="0"/>
        <v>267</v>
      </c>
      <c r="H7" s="9">
        <f t="shared" si="0"/>
        <v>301</v>
      </c>
      <c r="I7" s="9">
        <f t="shared" si="0"/>
        <v>332</v>
      </c>
      <c r="J7" s="9">
        <f t="shared" si="0"/>
        <v>327</v>
      </c>
      <c r="K7" s="9">
        <f t="shared" si="0"/>
        <v>309</v>
      </c>
      <c r="L7" s="9">
        <f t="shared" si="0"/>
        <v>315</v>
      </c>
      <c r="M7" s="9">
        <f t="shared" si="0"/>
        <v>323</v>
      </c>
    </row>
    <row r="8" spans="1:13" ht="22.5" customHeight="1" thickBot="1">
      <c r="A8" s="108"/>
      <c r="B8" s="102" t="s">
        <v>75</v>
      </c>
      <c r="C8" s="102"/>
      <c r="D8" s="10">
        <v>102</v>
      </c>
      <c r="E8" s="10">
        <v>100</v>
      </c>
      <c r="F8" s="10">
        <v>92</v>
      </c>
      <c r="G8" s="10">
        <v>119</v>
      </c>
      <c r="H8" s="10">
        <v>125</v>
      </c>
      <c r="I8" s="10">
        <v>115</v>
      </c>
      <c r="J8" s="10">
        <v>103</v>
      </c>
      <c r="K8" s="10">
        <v>118</v>
      </c>
      <c r="L8" s="10">
        <v>132</v>
      </c>
      <c r="M8" s="10">
        <v>117</v>
      </c>
    </row>
    <row r="9" spans="1:13" ht="22.5" customHeight="1" thickTop="1">
      <c r="A9" s="108"/>
      <c r="B9" s="103" t="s">
        <v>13</v>
      </c>
      <c r="C9" s="103"/>
      <c r="D9" s="55">
        <f aca="true" t="shared" si="1" ref="D9:K9">SUM(D7:D8)</f>
        <v>472</v>
      </c>
      <c r="E9" s="55">
        <f t="shared" si="1"/>
        <v>462</v>
      </c>
      <c r="F9" s="55">
        <f t="shared" si="1"/>
        <v>361</v>
      </c>
      <c r="G9" s="55">
        <f t="shared" si="1"/>
        <v>386</v>
      </c>
      <c r="H9" s="55">
        <f t="shared" si="1"/>
        <v>426</v>
      </c>
      <c r="I9" s="55">
        <f t="shared" si="1"/>
        <v>447</v>
      </c>
      <c r="J9" s="55">
        <f t="shared" si="1"/>
        <v>430</v>
      </c>
      <c r="K9" s="55">
        <f t="shared" si="1"/>
        <v>427</v>
      </c>
      <c r="L9" s="55">
        <f>SUM(L7:L8)</f>
        <v>447</v>
      </c>
      <c r="M9" s="55">
        <f>SUM(M7:M8)</f>
        <v>440</v>
      </c>
    </row>
    <row r="10" spans="1:13" ht="22.5" customHeight="1">
      <c r="A10" s="108" t="s">
        <v>14</v>
      </c>
      <c r="B10" s="104" t="s">
        <v>76</v>
      </c>
      <c r="C10" s="43" t="s">
        <v>67</v>
      </c>
      <c r="D10" s="9">
        <v>10</v>
      </c>
      <c r="E10" s="9">
        <v>17</v>
      </c>
      <c r="F10" s="9">
        <v>6</v>
      </c>
      <c r="G10" s="9">
        <v>13</v>
      </c>
      <c r="H10" s="9">
        <v>23</v>
      </c>
      <c r="I10" s="9">
        <v>18</v>
      </c>
      <c r="J10" s="9">
        <v>23</v>
      </c>
      <c r="K10" s="9">
        <v>15</v>
      </c>
      <c r="L10" s="9">
        <v>17</v>
      </c>
      <c r="M10" s="9">
        <v>19</v>
      </c>
    </row>
    <row r="11" spans="1:13" ht="22.5" customHeight="1">
      <c r="A11" s="108"/>
      <c r="B11" s="105"/>
      <c r="C11" s="44" t="s">
        <v>77</v>
      </c>
      <c r="D11" s="12">
        <v>7</v>
      </c>
      <c r="E11" s="12">
        <v>28</v>
      </c>
      <c r="F11" s="12">
        <v>24</v>
      </c>
      <c r="G11" s="12">
        <v>15</v>
      </c>
      <c r="H11" s="12">
        <v>12</v>
      </c>
      <c r="I11" s="12">
        <v>8</v>
      </c>
      <c r="J11" s="12">
        <v>8</v>
      </c>
      <c r="K11" s="12">
        <v>13</v>
      </c>
      <c r="L11" s="12">
        <v>12</v>
      </c>
      <c r="M11" s="12">
        <v>11</v>
      </c>
    </row>
    <row r="12" spans="1:13" ht="22.5" customHeight="1">
      <c r="A12" s="108"/>
      <c r="B12" s="105"/>
      <c r="C12" s="46" t="s">
        <v>78</v>
      </c>
      <c r="D12" s="62">
        <v>63</v>
      </c>
      <c r="E12" s="62">
        <v>108</v>
      </c>
      <c r="F12" s="62">
        <v>45</v>
      </c>
      <c r="G12" s="62">
        <v>39</v>
      </c>
      <c r="H12" s="62">
        <v>42</v>
      </c>
      <c r="I12" s="62">
        <v>70</v>
      </c>
      <c r="J12" s="62">
        <v>59</v>
      </c>
      <c r="K12" s="62">
        <v>54</v>
      </c>
      <c r="L12" s="62">
        <v>64</v>
      </c>
      <c r="M12" s="62">
        <v>84</v>
      </c>
    </row>
    <row r="13" spans="1:13" ht="22.5" customHeight="1">
      <c r="A13" s="108"/>
      <c r="B13" s="106"/>
      <c r="C13" s="47" t="s">
        <v>13</v>
      </c>
      <c r="D13" s="13">
        <f aca="true" t="shared" si="2" ref="D13:K13">SUM(D10:D12)</f>
        <v>80</v>
      </c>
      <c r="E13" s="13">
        <f t="shared" si="2"/>
        <v>153</v>
      </c>
      <c r="F13" s="13">
        <f t="shared" si="2"/>
        <v>75</v>
      </c>
      <c r="G13" s="13">
        <f t="shared" si="2"/>
        <v>67</v>
      </c>
      <c r="H13" s="13">
        <f t="shared" si="2"/>
        <v>77</v>
      </c>
      <c r="I13" s="13">
        <f t="shared" si="2"/>
        <v>96</v>
      </c>
      <c r="J13" s="13">
        <f t="shared" si="2"/>
        <v>90</v>
      </c>
      <c r="K13" s="13">
        <f t="shared" si="2"/>
        <v>82</v>
      </c>
      <c r="L13" s="13">
        <f>SUM(L10:L12)</f>
        <v>93</v>
      </c>
      <c r="M13" s="13">
        <f>SUM(M10:M12)</f>
        <v>114</v>
      </c>
    </row>
    <row r="14" spans="1:13" ht="22.5" customHeight="1">
      <c r="A14" s="108"/>
      <c r="B14" s="104" t="s">
        <v>79</v>
      </c>
      <c r="C14" s="43" t="s">
        <v>80</v>
      </c>
      <c r="D14" s="9">
        <v>9</v>
      </c>
      <c r="E14" s="9">
        <v>11</v>
      </c>
      <c r="F14" s="9">
        <v>4</v>
      </c>
      <c r="G14" s="9">
        <v>9</v>
      </c>
      <c r="H14" s="9">
        <v>4</v>
      </c>
      <c r="I14" s="9">
        <v>14</v>
      </c>
      <c r="J14" s="9">
        <v>7</v>
      </c>
      <c r="K14" s="9">
        <v>9</v>
      </c>
      <c r="L14" s="9">
        <v>4</v>
      </c>
      <c r="M14" s="9">
        <v>6</v>
      </c>
    </row>
    <row r="15" spans="1:13" ht="22.5" customHeight="1">
      <c r="A15" s="108"/>
      <c r="B15" s="105"/>
      <c r="C15" s="44" t="s">
        <v>81</v>
      </c>
      <c r="D15" s="12">
        <v>8</v>
      </c>
      <c r="E15" s="12">
        <v>13</v>
      </c>
      <c r="F15" s="12">
        <v>12</v>
      </c>
      <c r="G15" s="12">
        <v>5</v>
      </c>
      <c r="H15" s="12">
        <v>9</v>
      </c>
      <c r="I15" s="12">
        <v>9</v>
      </c>
      <c r="J15" s="12">
        <v>17</v>
      </c>
      <c r="K15" s="12">
        <v>16</v>
      </c>
      <c r="L15" s="12">
        <v>15</v>
      </c>
      <c r="M15" s="12">
        <v>10</v>
      </c>
    </row>
    <row r="16" spans="1:13" ht="22.5" customHeight="1">
      <c r="A16" s="108"/>
      <c r="B16" s="105"/>
      <c r="C16" s="44" t="s">
        <v>82</v>
      </c>
      <c r="D16" s="12">
        <v>11</v>
      </c>
      <c r="E16" s="12">
        <v>16</v>
      </c>
      <c r="F16" s="12">
        <v>3</v>
      </c>
      <c r="G16" s="12">
        <v>1</v>
      </c>
      <c r="H16" s="12">
        <v>4</v>
      </c>
      <c r="I16" s="12">
        <v>1</v>
      </c>
      <c r="J16" s="12">
        <v>6</v>
      </c>
      <c r="K16" s="12">
        <v>4</v>
      </c>
      <c r="L16" s="12">
        <v>12</v>
      </c>
      <c r="M16" s="12">
        <v>9</v>
      </c>
    </row>
    <row r="17" spans="1:13" ht="22.5" customHeight="1">
      <c r="A17" s="108"/>
      <c r="B17" s="105"/>
      <c r="C17" s="45" t="s">
        <v>83</v>
      </c>
      <c r="D17" s="63">
        <v>2</v>
      </c>
      <c r="E17" s="78" t="s">
        <v>154</v>
      </c>
      <c r="F17" s="78" t="s">
        <v>154</v>
      </c>
      <c r="G17" s="63">
        <v>3</v>
      </c>
      <c r="H17" s="78" t="s">
        <v>154</v>
      </c>
      <c r="I17" s="78" t="s">
        <v>154</v>
      </c>
      <c r="J17" s="63">
        <v>1</v>
      </c>
      <c r="K17" s="63">
        <v>1</v>
      </c>
      <c r="L17" s="78" t="s">
        <v>154</v>
      </c>
      <c r="M17" s="78" t="s">
        <v>154</v>
      </c>
    </row>
    <row r="18" spans="1:13" ht="22.5" customHeight="1" thickBot="1">
      <c r="A18" s="108"/>
      <c r="B18" s="107"/>
      <c r="C18" s="48" t="s">
        <v>13</v>
      </c>
      <c r="D18" s="64">
        <f aca="true" t="shared" si="3" ref="D18:K18">SUM(D14:D17)</f>
        <v>30</v>
      </c>
      <c r="E18" s="64">
        <f t="shared" si="3"/>
        <v>40</v>
      </c>
      <c r="F18" s="64">
        <f t="shared" si="3"/>
        <v>19</v>
      </c>
      <c r="G18" s="64">
        <f t="shared" si="3"/>
        <v>18</v>
      </c>
      <c r="H18" s="64">
        <f t="shared" si="3"/>
        <v>17</v>
      </c>
      <c r="I18" s="64">
        <f t="shared" si="3"/>
        <v>24</v>
      </c>
      <c r="J18" s="64">
        <f t="shared" si="3"/>
        <v>31</v>
      </c>
      <c r="K18" s="64">
        <f t="shared" si="3"/>
        <v>30</v>
      </c>
      <c r="L18" s="64">
        <f>SUM(L14:L17)</f>
        <v>31</v>
      </c>
      <c r="M18" s="64">
        <f>SUM(M14:M17)</f>
        <v>25</v>
      </c>
    </row>
    <row r="19" spans="1:13" ht="22.5" customHeight="1" thickTop="1">
      <c r="A19" s="108"/>
      <c r="B19" s="103" t="s">
        <v>84</v>
      </c>
      <c r="C19" s="103"/>
      <c r="D19" s="55">
        <f aca="true" t="shared" si="4" ref="D19:K19">SUM(D13,D18)</f>
        <v>110</v>
      </c>
      <c r="E19" s="55">
        <f t="shared" si="4"/>
        <v>193</v>
      </c>
      <c r="F19" s="55">
        <f t="shared" si="4"/>
        <v>94</v>
      </c>
      <c r="G19" s="55">
        <f t="shared" si="4"/>
        <v>85</v>
      </c>
      <c r="H19" s="55">
        <f t="shared" si="4"/>
        <v>94</v>
      </c>
      <c r="I19" s="55">
        <f t="shared" si="4"/>
        <v>120</v>
      </c>
      <c r="J19" s="55">
        <f t="shared" si="4"/>
        <v>121</v>
      </c>
      <c r="K19" s="55">
        <f t="shared" si="4"/>
        <v>112</v>
      </c>
      <c r="L19" s="55">
        <f>SUM(L13,L18)</f>
        <v>124</v>
      </c>
      <c r="M19" s="55">
        <f>SUM(M13,M18)</f>
        <v>139</v>
      </c>
    </row>
    <row r="20" spans="1:13" ht="22.5" customHeight="1">
      <c r="A20" s="100" t="s">
        <v>85</v>
      </c>
      <c r="B20" s="100"/>
      <c r="C20" s="100"/>
      <c r="D20" s="13">
        <f aca="true" t="shared" si="5" ref="D20:K20">D9-D19</f>
        <v>362</v>
      </c>
      <c r="E20" s="13">
        <f t="shared" si="5"/>
        <v>269</v>
      </c>
      <c r="F20" s="13">
        <f t="shared" si="5"/>
        <v>267</v>
      </c>
      <c r="G20" s="13">
        <f t="shared" si="5"/>
        <v>301</v>
      </c>
      <c r="H20" s="13">
        <f t="shared" si="5"/>
        <v>332</v>
      </c>
      <c r="I20" s="13">
        <f t="shared" si="5"/>
        <v>327</v>
      </c>
      <c r="J20" s="13">
        <f t="shared" si="5"/>
        <v>309</v>
      </c>
      <c r="K20" s="13">
        <f t="shared" si="5"/>
        <v>315</v>
      </c>
      <c r="L20" s="13">
        <f>L9-L19</f>
        <v>323</v>
      </c>
      <c r="M20" s="13">
        <f>M9-M19</f>
        <v>301</v>
      </c>
    </row>
    <row r="48" ht="13.5">
      <c r="C48" s="1" t="s">
        <v>161</v>
      </c>
    </row>
    <row r="49" spans="4:33" ht="13.5">
      <c r="D49" s="1" t="s">
        <v>21</v>
      </c>
      <c r="E49" s="1" t="s">
        <v>22</v>
      </c>
      <c r="F49" s="1" t="s">
        <v>23</v>
      </c>
      <c r="G49" s="1" t="s">
        <v>24</v>
      </c>
      <c r="H49" s="1" t="s">
        <v>25</v>
      </c>
      <c r="I49" s="1" t="s">
        <v>26</v>
      </c>
      <c r="J49" s="1" t="s">
        <v>27</v>
      </c>
      <c r="K49" s="1" t="s">
        <v>28</v>
      </c>
      <c r="L49" s="1" t="s">
        <v>29</v>
      </c>
      <c r="M49" s="1" t="s">
        <v>30</v>
      </c>
      <c r="N49" s="1" t="s">
        <v>31</v>
      </c>
      <c r="O49" s="1" t="s">
        <v>32</v>
      </c>
      <c r="P49" s="1" t="s">
        <v>0</v>
      </c>
      <c r="Q49" s="1" t="s">
        <v>1</v>
      </c>
      <c r="R49" s="1" t="s">
        <v>2</v>
      </c>
      <c r="S49" s="1" t="s">
        <v>3</v>
      </c>
      <c r="T49" s="1" t="s">
        <v>4</v>
      </c>
      <c r="U49" s="1" t="s">
        <v>5</v>
      </c>
      <c r="V49" s="1" t="s">
        <v>6</v>
      </c>
      <c r="W49" s="1" t="s">
        <v>7</v>
      </c>
      <c r="X49" s="1" t="s">
        <v>8</v>
      </c>
      <c r="Y49" s="1" t="s">
        <v>9</v>
      </c>
      <c r="Z49" s="1" t="s">
        <v>120</v>
      </c>
      <c r="AA49" s="1" t="s">
        <v>122</v>
      </c>
      <c r="AB49" s="1" t="s">
        <v>127</v>
      </c>
      <c r="AC49" s="1" t="s">
        <v>147</v>
      </c>
      <c r="AD49" s="1" t="s">
        <v>150</v>
      </c>
      <c r="AE49" s="1" t="s">
        <v>151</v>
      </c>
      <c r="AF49" s="1" t="s">
        <v>152</v>
      </c>
      <c r="AG49" s="1" t="s">
        <v>155</v>
      </c>
    </row>
    <row r="50" spans="3:33" ht="13.5">
      <c r="C50" s="1" t="s">
        <v>11</v>
      </c>
      <c r="D50" s="14">
        <v>398</v>
      </c>
      <c r="E50" s="14">
        <v>423</v>
      </c>
      <c r="F50" s="14">
        <v>433</v>
      </c>
      <c r="G50" s="14">
        <v>404</v>
      </c>
      <c r="H50" s="14">
        <v>391</v>
      </c>
      <c r="I50" s="14">
        <v>375</v>
      </c>
      <c r="J50" s="14">
        <v>386</v>
      </c>
      <c r="K50" s="14">
        <v>303</v>
      </c>
      <c r="L50" s="14">
        <v>286</v>
      </c>
      <c r="M50" s="14">
        <v>330</v>
      </c>
      <c r="N50" s="14">
        <v>362</v>
      </c>
      <c r="O50" s="14">
        <v>393</v>
      </c>
      <c r="P50" s="14">
        <v>325</v>
      </c>
      <c r="Q50" s="14">
        <v>340</v>
      </c>
      <c r="R50" s="14">
        <v>383</v>
      </c>
      <c r="S50" s="14">
        <v>396</v>
      </c>
      <c r="T50" s="14">
        <v>387</v>
      </c>
      <c r="U50" s="14">
        <v>404</v>
      </c>
      <c r="V50" s="14">
        <v>423</v>
      </c>
      <c r="W50" s="14">
        <v>406</v>
      </c>
      <c r="X50" s="14">
        <v>370</v>
      </c>
      <c r="Y50" s="14">
        <v>362</v>
      </c>
      <c r="Z50" s="1">
        <v>269</v>
      </c>
      <c r="AA50" s="1">
        <v>267</v>
      </c>
      <c r="AB50" s="1">
        <v>301</v>
      </c>
      <c r="AC50" s="1">
        <v>332</v>
      </c>
      <c r="AD50" s="1">
        <v>327</v>
      </c>
      <c r="AE50" s="1">
        <v>309</v>
      </c>
      <c r="AF50" s="1">
        <v>315</v>
      </c>
      <c r="AG50" s="1">
        <v>323</v>
      </c>
    </row>
    <row r="51" spans="3:33" ht="13.5">
      <c r="C51" s="1" t="s">
        <v>75</v>
      </c>
      <c r="D51" s="14">
        <v>107</v>
      </c>
      <c r="E51" s="14">
        <v>108</v>
      </c>
      <c r="F51" s="14">
        <v>89</v>
      </c>
      <c r="G51" s="14">
        <v>76</v>
      </c>
      <c r="H51" s="14">
        <v>68</v>
      </c>
      <c r="I51" s="14">
        <v>74</v>
      </c>
      <c r="J51" s="14">
        <v>81</v>
      </c>
      <c r="K51" s="14">
        <v>67</v>
      </c>
      <c r="L51" s="14">
        <v>101</v>
      </c>
      <c r="M51" s="14">
        <v>87</v>
      </c>
      <c r="N51" s="14">
        <v>98</v>
      </c>
      <c r="O51" s="14">
        <v>77</v>
      </c>
      <c r="P51" s="14">
        <v>100</v>
      </c>
      <c r="Q51" s="14">
        <v>114</v>
      </c>
      <c r="R51" s="14">
        <v>124</v>
      </c>
      <c r="S51" s="14">
        <v>96</v>
      </c>
      <c r="T51" s="14">
        <v>125</v>
      </c>
      <c r="U51" s="14">
        <v>115</v>
      </c>
      <c r="V51" s="14">
        <v>85</v>
      </c>
      <c r="W51" s="14">
        <v>102</v>
      </c>
      <c r="X51" s="14">
        <v>102</v>
      </c>
      <c r="Y51" s="14">
        <v>100</v>
      </c>
      <c r="Z51" s="1">
        <v>92</v>
      </c>
      <c r="AA51" s="1">
        <v>119</v>
      </c>
      <c r="AB51" s="1">
        <v>125</v>
      </c>
      <c r="AC51" s="1">
        <v>115</v>
      </c>
      <c r="AD51" s="1">
        <v>103</v>
      </c>
      <c r="AE51" s="1">
        <v>118</v>
      </c>
      <c r="AF51" s="1">
        <v>132</v>
      </c>
      <c r="AG51" s="1">
        <v>117</v>
      </c>
    </row>
  </sheetData>
  <sheetProtection/>
  <mergeCells count="9">
    <mergeCell ref="A20:C20"/>
    <mergeCell ref="B7:C7"/>
    <mergeCell ref="B8:C8"/>
    <mergeCell ref="B9:C9"/>
    <mergeCell ref="B19:C19"/>
    <mergeCell ref="B10:B13"/>
    <mergeCell ref="B14:B18"/>
    <mergeCell ref="A10:A19"/>
    <mergeCell ref="A7:A9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00390625" style="1" customWidth="1"/>
    <col min="2" max="3" width="9.375" style="1" customWidth="1"/>
    <col min="4" max="16384" width="9.00390625" style="1" customWidth="1"/>
  </cols>
  <sheetData>
    <row r="1" ht="13.5">
      <c r="A1" s="1" t="s">
        <v>156</v>
      </c>
    </row>
    <row r="4" spans="1:3" ht="22.5" customHeight="1">
      <c r="A4" s="4" t="s">
        <v>34</v>
      </c>
      <c r="B4" s="4" t="s">
        <v>42</v>
      </c>
      <c r="C4" s="4" t="s">
        <v>43</v>
      </c>
    </row>
    <row r="5" spans="1:3" ht="22.5" customHeight="1">
      <c r="A5" s="4" t="s">
        <v>35</v>
      </c>
      <c r="B5" s="13">
        <v>33</v>
      </c>
      <c r="C5" s="17">
        <f>B5/$B$13*100</f>
        <v>28.205128205128204</v>
      </c>
    </row>
    <row r="6" spans="1:3" ht="22.5" customHeight="1">
      <c r="A6" s="4" t="s">
        <v>36</v>
      </c>
      <c r="B6" s="13">
        <v>11</v>
      </c>
      <c r="C6" s="17">
        <f aca="true" t="shared" si="0" ref="C6:C12">B6/$B$13*100</f>
        <v>9.401709401709402</v>
      </c>
    </row>
    <row r="7" spans="1:3" ht="22.5" customHeight="1">
      <c r="A7" s="4" t="s">
        <v>37</v>
      </c>
      <c r="B7" s="13">
        <v>13</v>
      </c>
      <c r="C7" s="17">
        <f t="shared" si="0"/>
        <v>11.11111111111111</v>
      </c>
    </row>
    <row r="8" spans="1:3" ht="22.5" customHeight="1">
      <c r="A8" s="4" t="s">
        <v>38</v>
      </c>
      <c r="B8" s="13">
        <v>7</v>
      </c>
      <c r="C8" s="17">
        <f t="shared" si="0"/>
        <v>5.982905982905983</v>
      </c>
    </row>
    <row r="9" spans="1:3" ht="22.5" customHeight="1">
      <c r="A9" s="4" t="s">
        <v>39</v>
      </c>
      <c r="B9" s="13">
        <v>6</v>
      </c>
      <c r="C9" s="17">
        <f t="shared" si="0"/>
        <v>5.128205128205128</v>
      </c>
    </row>
    <row r="10" spans="1:3" ht="22.5" customHeight="1">
      <c r="A10" s="4" t="s">
        <v>40</v>
      </c>
      <c r="B10" s="13">
        <v>6</v>
      </c>
      <c r="C10" s="17">
        <f t="shared" si="0"/>
        <v>5.128205128205128</v>
      </c>
    </row>
    <row r="11" spans="1:3" ht="22.5" customHeight="1">
      <c r="A11" s="4" t="s">
        <v>115</v>
      </c>
      <c r="B11" s="13">
        <v>29</v>
      </c>
      <c r="C11" s="17">
        <f t="shared" si="0"/>
        <v>24.786324786324787</v>
      </c>
    </row>
    <row r="12" spans="1:3" ht="22.5" customHeight="1" thickBot="1">
      <c r="A12" s="15" t="s">
        <v>41</v>
      </c>
      <c r="B12" s="16">
        <v>12</v>
      </c>
      <c r="C12" s="17">
        <f t="shared" si="0"/>
        <v>10.256410256410255</v>
      </c>
    </row>
    <row r="13" spans="1:3" ht="22.5" customHeight="1" thickTop="1">
      <c r="A13" s="5" t="s">
        <v>13</v>
      </c>
      <c r="B13" s="11">
        <f>SUM(B5:B12)</f>
        <v>117</v>
      </c>
      <c r="C13" s="19">
        <v>100</v>
      </c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8.875" style="1" bestFit="1" customWidth="1"/>
    <col min="2" max="3" width="9.375" style="1" customWidth="1"/>
    <col min="4" max="16384" width="9.00390625" style="1" customWidth="1"/>
  </cols>
  <sheetData>
    <row r="1" ht="13.5">
      <c r="A1" s="1" t="s">
        <v>157</v>
      </c>
    </row>
    <row r="4" spans="1:3" ht="22.5" customHeight="1">
      <c r="A4" s="4" t="s">
        <v>44</v>
      </c>
      <c r="B4" s="4" t="s">
        <v>42</v>
      </c>
      <c r="C4" s="4" t="s">
        <v>43</v>
      </c>
    </row>
    <row r="5" spans="1:3" ht="22.5" customHeight="1">
      <c r="A5" s="4" t="s">
        <v>45</v>
      </c>
      <c r="B5" s="13">
        <v>0</v>
      </c>
      <c r="C5" s="17">
        <f>B5/$B$19*100</f>
        <v>0</v>
      </c>
    </row>
    <row r="6" spans="1:3" ht="22.5" customHeight="1">
      <c r="A6" s="4" t="s">
        <v>46</v>
      </c>
      <c r="B6" s="13">
        <v>2</v>
      </c>
      <c r="C6" s="17">
        <f aca="true" t="shared" si="0" ref="C6:C18">B6/$B$19*100</f>
        <v>1.7094017094017095</v>
      </c>
    </row>
    <row r="7" spans="1:3" ht="22.5" customHeight="1">
      <c r="A7" s="4" t="s">
        <v>47</v>
      </c>
      <c r="B7" s="13">
        <v>22</v>
      </c>
      <c r="C7" s="17">
        <f t="shared" si="0"/>
        <v>18.803418803418804</v>
      </c>
    </row>
    <row r="8" spans="1:3" ht="22.5" customHeight="1">
      <c r="A8" s="4" t="s">
        <v>126</v>
      </c>
      <c r="B8" s="13">
        <v>0</v>
      </c>
      <c r="C8" s="17">
        <f t="shared" si="0"/>
        <v>0</v>
      </c>
    </row>
    <row r="9" spans="1:3" ht="22.5" customHeight="1">
      <c r="A9" s="4" t="s">
        <v>48</v>
      </c>
      <c r="B9" s="13">
        <v>3</v>
      </c>
      <c r="C9" s="17">
        <f t="shared" si="0"/>
        <v>2.564102564102564</v>
      </c>
    </row>
    <row r="10" spans="1:3" ht="22.5" customHeight="1">
      <c r="A10" s="4" t="s">
        <v>123</v>
      </c>
      <c r="B10" s="13">
        <v>19</v>
      </c>
      <c r="C10" s="17">
        <f t="shared" si="0"/>
        <v>16.23931623931624</v>
      </c>
    </row>
    <row r="11" spans="1:3" ht="22.5" customHeight="1">
      <c r="A11" s="4" t="s">
        <v>49</v>
      </c>
      <c r="B11" s="13">
        <v>12</v>
      </c>
      <c r="C11" s="17">
        <f t="shared" si="0"/>
        <v>10.256410256410255</v>
      </c>
    </row>
    <row r="12" spans="1:3" ht="22.5" customHeight="1">
      <c r="A12" s="4" t="s">
        <v>124</v>
      </c>
      <c r="B12" s="13">
        <v>2</v>
      </c>
      <c r="C12" s="17">
        <f t="shared" si="0"/>
        <v>1.7094017094017095</v>
      </c>
    </row>
    <row r="13" spans="1:3" ht="22.5" customHeight="1">
      <c r="A13" s="4" t="s">
        <v>51</v>
      </c>
      <c r="B13" s="13">
        <v>15</v>
      </c>
      <c r="C13" s="17">
        <f t="shared" si="0"/>
        <v>12.82051282051282</v>
      </c>
    </row>
    <row r="14" spans="1:3" ht="22.5" customHeight="1">
      <c r="A14" s="4" t="s">
        <v>50</v>
      </c>
      <c r="B14" s="13">
        <v>5</v>
      </c>
      <c r="C14" s="17">
        <f t="shared" si="0"/>
        <v>4.273504273504273</v>
      </c>
    </row>
    <row r="15" spans="1:3" ht="22.5" customHeight="1">
      <c r="A15" s="4" t="s">
        <v>129</v>
      </c>
      <c r="B15" s="13">
        <v>0</v>
      </c>
      <c r="C15" s="17">
        <f t="shared" si="0"/>
        <v>0</v>
      </c>
    </row>
    <row r="16" spans="1:3" ht="22.5" customHeight="1">
      <c r="A16" s="4" t="s">
        <v>148</v>
      </c>
      <c r="B16" s="13">
        <v>31</v>
      </c>
      <c r="C16" s="17">
        <f t="shared" si="0"/>
        <v>26.495726495726498</v>
      </c>
    </row>
    <row r="17" spans="1:3" ht="22.5" customHeight="1">
      <c r="A17" s="27" t="s">
        <v>52</v>
      </c>
      <c r="B17" s="61">
        <v>6</v>
      </c>
      <c r="C17" s="17">
        <f t="shared" si="0"/>
        <v>5.128205128205128</v>
      </c>
    </row>
    <row r="18" spans="1:3" ht="22.5" customHeight="1" thickBot="1">
      <c r="A18" s="15" t="s">
        <v>121</v>
      </c>
      <c r="B18" s="16">
        <v>0</v>
      </c>
      <c r="C18" s="17">
        <f t="shared" si="0"/>
        <v>0</v>
      </c>
    </row>
    <row r="19" spans="1:3" ht="22.5" customHeight="1" thickTop="1">
      <c r="A19" s="5" t="s">
        <v>13</v>
      </c>
      <c r="B19" s="11">
        <f>SUM(B5:B18)</f>
        <v>117</v>
      </c>
      <c r="C19" s="19">
        <v>100</v>
      </c>
    </row>
  </sheetData>
  <sheetProtection/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" customWidth="1"/>
    <col min="2" max="2" width="12.50390625" style="1" customWidth="1"/>
    <col min="3" max="4" width="10.00390625" style="1" customWidth="1"/>
    <col min="5" max="16384" width="9.00390625" style="1" customWidth="1"/>
  </cols>
  <sheetData>
    <row r="1" ht="13.5">
      <c r="A1" s="1" t="s">
        <v>159</v>
      </c>
    </row>
    <row r="4" spans="1:4" ht="22.5" customHeight="1">
      <c r="A4" s="83" t="s">
        <v>87</v>
      </c>
      <c r="B4" s="109"/>
      <c r="C4" s="4" t="s">
        <v>42</v>
      </c>
      <c r="D4" s="4" t="s">
        <v>43</v>
      </c>
    </row>
    <row r="5" spans="1:6" ht="22.5" customHeight="1">
      <c r="A5" s="83" t="s">
        <v>88</v>
      </c>
      <c r="B5" s="109"/>
      <c r="C5" s="13">
        <v>43</v>
      </c>
      <c r="D5" s="17">
        <f>C5/$C$9*100</f>
        <v>36.75213675213676</v>
      </c>
      <c r="F5" s="49"/>
    </row>
    <row r="6" spans="1:4" ht="22.5" customHeight="1">
      <c r="A6" s="83" t="s">
        <v>89</v>
      </c>
      <c r="B6" s="109"/>
      <c r="C6" s="13">
        <v>96</v>
      </c>
      <c r="D6" s="17">
        <f>C6/$C$9*100</f>
        <v>82.05128205128204</v>
      </c>
    </row>
    <row r="7" spans="1:4" ht="22.5" customHeight="1">
      <c r="A7" s="83" t="s">
        <v>90</v>
      </c>
      <c r="B7" s="109"/>
      <c r="C7" s="13">
        <v>54</v>
      </c>
      <c r="D7" s="17">
        <f>C7/$C$9*100</f>
        <v>46.15384615384615</v>
      </c>
    </row>
    <row r="8" spans="1:4" ht="22.5" customHeight="1" thickBot="1">
      <c r="A8" s="98" t="s">
        <v>91</v>
      </c>
      <c r="B8" s="110"/>
      <c r="C8" s="16">
        <v>1</v>
      </c>
      <c r="D8" s="17">
        <f>C8/$C$9*100</f>
        <v>0.8547008547008548</v>
      </c>
    </row>
    <row r="9" spans="1:4" ht="22.5" customHeight="1" thickTop="1">
      <c r="A9" s="91" t="s">
        <v>92</v>
      </c>
      <c r="B9" s="92"/>
      <c r="C9" s="11">
        <v>117</v>
      </c>
      <c r="D9" s="19">
        <v>100</v>
      </c>
    </row>
    <row r="10" ht="7.5" customHeight="1"/>
    <row r="11" spans="1:8" ht="54" customHeight="1">
      <c r="A11" s="56" t="s">
        <v>139</v>
      </c>
      <c r="B11" s="81" t="s">
        <v>116</v>
      </c>
      <c r="C11" s="81"/>
      <c r="D11" s="81"/>
      <c r="E11" s="81"/>
      <c r="F11" s="81"/>
      <c r="G11" s="81"/>
      <c r="H11" s="81"/>
    </row>
    <row r="32" spans="1:8" ht="30" customHeight="1">
      <c r="A32" s="81" t="s">
        <v>140</v>
      </c>
      <c r="B32" s="81"/>
      <c r="C32" s="80"/>
      <c r="D32" s="80"/>
      <c r="E32" s="80"/>
      <c r="F32" s="80"/>
      <c r="G32" s="80"/>
      <c r="H32" s="80"/>
    </row>
  </sheetData>
  <sheetProtection/>
  <mergeCells count="8">
    <mergeCell ref="A32:H32"/>
    <mergeCell ref="A4:B4"/>
    <mergeCell ref="A5:B5"/>
    <mergeCell ref="A6:B6"/>
    <mergeCell ref="A7:B7"/>
    <mergeCell ref="A8:B8"/>
    <mergeCell ref="A9:B9"/>
    <mergeCell ref="B11:H11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2016-02-05T00:01:03Z</dcterms:created>
  <dcterms:modified xsi:type="dcterms:W3CDTF">2016-02-05T00:03:02Z</dcterms:modified>
  <cp:category/>
  <cp:version/>
  <cp:contentType/>
  <cp:contentStatus/>
</cp:coreProperties>
</file>